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ware-host\Shared Folders\Documents\00Jobs\Corporate Training\Active Clients\JPRO\Specific Classes\2023_03 Excel Ignite\Training Materials\Blank Files\"/>
    </mc:Choice>
  </mc:AlternateContent>
  <xr:revisionPtr revIDLastSave="0" documentId="13_ncr:1_{AEFB0AFC-7329-45D3-B697-ADFD272106C2}" xr6:coauthVersionLast="47" xr6:coauthVersionMax="47" xr10:uidLastSave="{00000000-0000-0000-0000-000000000000}"/>
  <bookViews>
    <workbookView xWindow="-120" yWindow="-120" windowWidth="19440" windowHeight="10590" xr2:uid="{00000000-000D-0000-FFFF-FFFF00000000}"/>
  </bookViews>
  <sheets>
    <sheet name="Overview" sheetId="15" r:id="rId1"/>
    <sheet name="Excel Challenge" sheetId="138" r:id="rId2"/>
    <sheet name="Benefits" sheetId="139" state="hidden" r:id="rId3"/>
    <sheet name="A1) Cat &amp; Schlep - Block" sheetId="53" r:id="rId4"/>
    <sheet name="A1) Cat &amp; Schlep - Block 02" sheetId="141" state="hidden" r:id="rId5"/>
    <sheet name="A1) Cat &amp; Schlep - Block 03" sheetId="142" state="hidden" r:id="rId6"/>
    <sheet name="A1) Cat &amp; Schlep - Lily Pads" sheetId="54" r:id="rId7"/>
    <sheet name="A1) Cat &amp; Schlep - Lily Pad 02" sheetId="143" state="hidden" r:id="rId8"/>
    <sheet name="A1) Cat &amp; Schlep - Lily Pad 03" sheetId="144" state="hidden" r:id="rId9"/>
    <sheet name="A1) Cat &amp; Schlep - Clusters" sheetId="55" r:id="rId10"/>
    <sheet name="A1) Cat &amp; Schlep - Clusters 02" sheetId="145" state="hidden" r:id="rId11"/>
    <sheet name="A1) Cat &amp; Schlep - Clusters 03" sheetId="146" state="hidden" r:id="rId12"/>
    <sheet name="A2) Switch Tabs - START" sheetId="56" r:id="rId13"/>
    <sheet name="A2) Switch Tabs - END" sheetId="60" r:id="rId14"/>
    <sheet name="A2) Switch Tabs - START 02" sheetId="147" state="hidden" r:id="rId15"/>
    <sheet name="A2) Switch Tabs - END 02" sheetId="148" state="hidden" r:id="rId16"/>
    <sheet name="A2) Switch Tabs - START 03" sheetId="149" state="hidden" r:id="rId17"/>
    <sheet name="A2) Switch Tabs - END 03" sheetId="150" state="hidden" r:id="rId18"/>
    <sheet name="A3) Select First &amp; Last Cell" sheetId="61" r:id="rId19"/>
    <sheet name="A3) Select First &amp; Last Cell 02" sheetId="152" state="hidden" r:id="rId20"/>
    <sheet name="A3) Select First &amp; Last Cell 03" sheetId="151" state="hidden" r:id="rId21"/>
    <sheet name="A4) Select Entire Column" sheetId="63" r:id="rId22"/>
    <sheet name="A4) Select Entire Column 02" sheetId="153" state="hidden" r:id="rId23"/>
    <sheet name="A4) Select Entire Column 03" sheetId="154" state="hidden" r:id="rId24"/>
    <sheet name="A4) Select Entire Row" sheetId="62" r:id="rId25"/>
    <sheet name="A4) Select Entire Row 02" sheetId="155" state="hidden" r:id="rId26"/>
    <sheet name="A4) Select Entire Row 03" sheetId="156" state="hidden" r:id="rId27"/>
    <sheet name="A5) Insert Cells" sheetId="140" r:id="rId28"/>
    <sheet name="A5) Insert Cells 02" sheetId="157" state="hidden" r:id="rId29"/>
    <sheet name="A5) Insert Cells 03" sheetId="158" state="hidden" r:id="rId30"/>
    <sheet name="A5) Delete Cells" sheetId="65" r:id="rId31"/>
    <sheet name="A5) Delete Cells 02" sheetId="159" state="hidden" r:id="rId32"/>
    <sheet name="A5) Delete Cells 03" sheetId="160" state="hidden" r:id="rId33"/>
    <sheet name="A5) Insert Columns" sheetId="68" r:id="rId34"/>
    <sheet name="A5) Insert Columns 02" sheetId="161" state="hidden" r:id="rId35"/>
    <sheet name="A5) Insert Columns 03" sheetId="162" state="hidden" r:id="rId36"/>
    <sheet name="A5) Delete Columns" sheetId="69" r:id="rId37"/>
    <sheet name="A5) Delete Columns 02" sheetId="163" state="hidden" r:id="rId38"/>
    <sheet name="A5) Delete Columns 03" sheetId="164" state="hidden" r:id="rId39"/>
    <sheet name="A5) Insert Rows" sheetId="66" r:id="rId40"/>
    <sheet name="A5) Insert Rows 02" sheetId="165" state="hidden" r:id="rId41"/>
    <sheet name="A5) Insert Rows 03" sheetId="166" state="hidden" r:id="rId42"/>
    <sheet name="A5) Delete Rows" sheetId="67" r:id="rId43"/>
    <sheet name="A5) Delete Rows 02" sheetId="167" state="hidden" r:id="rId44"/>
    <sheet name="A5) Delete Rows 03" sheetId="168" state="hidden" r:id="rId45"/>
  </sheets>
  <calcPr calcId="191029"/>
  <fileRecoveryPr autoRecover="0"/>
</workbook>
</file>

<file path=xl/calcChain.xml><?xml version="1.0" encoding="utf-8"?>
<calcChain xmlns="http://schemas.openxmlformats.org/spreadsheetml/2006/main">
  <c r="J65" i="139" l="1"/>
  <c r="J8" i="139"/>
  <c r="D8" i="139"/>
  <c r="K7" i="139"/>
  <c r="AG4" i="139"/>
  <c r="J4" i="139"/>
  <c r="AK3" i="139"/>
  <c r="AK4" i="139" s="1"/>
  <c r="AK2" i="139"/>
  <c r="B19" i="138"/>
  <c r="B20" i="138" s="1"/>
  <c r="B21" i="138" s="1"/>
  <c r="B22" i="138" s="1"/>
  <c r="B23" i="138" s="1"/>
  <c r="C18" i="138"/>
  <c r="D18" i="138" s="1"/>
  <c r="E18" i="138" s="1"/>
  <c r="F18" i="138" s="1"/>
  <c r="G18" i="138" s="1"/>
  <c r="P10" i="138"/>
  <c r="Q10" i="138" s="1"/>
  <c r="P9" i="138"/>
  <c r="P8" i="138"/>
  <c r="P7" i="138"/>
  <c r="B6" i="138"/>
  <c r="B7" i="138" s="1"/>
  <c r="B8" i="138" s="1"/>
  <c r="B9" i="138" s="1"/>
  <c r="D4" i="138"/>
  <c r="E4" i="138" s="1"/>
  <c r="F4" i="138" s="1"/>
  <c r="G4" i="138" s="1"/>
  <c r="Q9" i="138" l="1"/>
  <c r="P27" i="138"/>
  <c r="P19" i="138"/>
  <c r="P18" i="138"/>
  <c r="P11" i="138"/>
  <c r="P14" i="138" s="1"/>
  <c r="Q8" i="138"/>
  <c r="AS9" i="139"/>
  <c r="K10" i="139" s="1"/>
  <c r="J66" i="139" s="1"/>
  <c r="J68" i="139" s="1"/>
  <c r="AR9" i="139"/>
  <c r="AQ9" i="139"/>
  <c r="AP9" i="139"/>
  <c r="AO9" i="139"/>
  <c r="AN9" i="139"/>
  <c r="AM9" i="139"/>
  <c r="AL9" i="139"/>
  <c r="AK9" i="139"/>
  <c r="AJ9" i="139"/>
  <c r="AI9" i="139"/>
  <c r="AH9" i="139"/>
  <c r="AG9" i="139"/>
  <c r="K8" i="139"/>
  <c r="P22" i="138" l="1"/>
  <c r="P20" i="138"/>
  <c r="P23" i="138" s="1"/>
  <c r="P25" i="138" l="1"/>
  <c r="P28" i="138" s="1"/>
  <c r="C7" i="139" s="1"/>
  <c r="Q22" i="138"/>
  <c r="C9" i="139" l="1"/>
  <c r="D7" i="139"/>
  <c r="C61" i="139" l="1"/>
  <c r="J9" i="139"/>
  <c r="K9" i="139" s="1"/>
  <c r="D9" i="139"/>
  <c r="AG8" i="139"/>
  <c r="AH8" i="139" s="1"/>
  <c r="AS8" i="139" l="1"/>
  <c r="D10" i="139" s="1"/>
  <c r="AR8" i="139"/>
  <c r="AQ8" i="139"/>
  <c r="AP8" i="139"/>
  <c r="AO8" i="139"/>
  <c r="AN8" i="139"/>
  <c r="AM8" i="139"/>
  <c r="AL8" i="139"/>
  <c r="AK8" i="139"/>
  <c r="AJ8" i="139"/>
  <c r="AI8" i="139"/>
  <c r="C74" i="139" l="1"/>
  <c r="C65" i="139"/>
  <c r="C67" i="139" s="1"/>
  <c r="C69" i="139" s="1"/>
  <c r="C71" i="139" s="1"/>
  <c r="C79" i="139" l="1"/>
  <c r="C78" i="139"/>
  <c r="C77" i="139"/>
  <c r="C76" i="139"/>
</calcChain>
</file>

<file path=xl/sharedStrings.xml><?xml version="1.0" encoding="utf-8"?>
<sst xmlns="http://schemas.openxmlformats.org/spreadsheetml/2006/main" count="811" uniqueCount="126">
  <si>
    <t>x</t>
  </si>
  <si>
    <t>Use Cut &amp; Paste to Move the "x"s</t>
  </si>
  <si>
    <t>A2) Switch Between Tabs - START</t>
  </si>
  <si>
    <t>A2) Switch Between Tabs - END</t>
  </si>
  <si>
    <t>A4) Select Entire Row</t>
  </si>
  <si>
    <t>A4) Select Entire Column</t>
  </si>
  <si>
    <t>Header A</t>
  </si>
  <si>
    <t>Header B</t>
  </si>
  <si>
    <t>Header C</t>
  </si>
  <si>
    <t>Header D</t>
  </si>
  <si>
    <t>Header E</t>
  </si>
  <si>
    <t>Header F</t>
  </si>
  <si>
    <t>Header 1</t>
  </si>
  <si>
    <t>Header 2</t>
  </si>
  <si>
    <t>Header 3</t>
  </si>
  <si>
    <t>Header 4</t>
  </si>
  <si>
    <t>Header 5</t>
  </si>
  <si>
    <t>Header 6</t>
  </si>
  <si>
    <t>Header 7</t>
  </si>
  <si>
    <t>Header 8</t>
  </si>
  <si>
    <t>Header 9</t>
  </si>
  <si>
    <t>Header 10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</si>
  <si>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</si>
  <si>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</si>
  <si>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</si>
  <si>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</si>
  <si>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</si>
  <si>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</si>
  <si>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</si>
  <si>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</si>
  <si>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</si>
  <si>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</si>
  <si>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Match the Example</t>
  </si>
  <si>
    <t>A5) Insert Cells</t>
  </si>
  <si>
    <t>A3) Select First &amp; Last Cell of Worksheet</t>
  </si>
  <si>
    <t>A5) Delete Cells</t>
  </si>
  <si>
    <t>A5) Insert Rows</t>
  </si>
  <si>
    <t>A5) Delete Rows</t>
  </si>
  <si>
    <t>A5) Insert Columns</t>
  </si>
  <si>
    <t>A5) Delete Columns</t>
  </si>
  <si>
    <t>Excel Ignite Master Class</t>
  </si>
  <si>
    <t>2. Switch between tabs</t>
  </si>
  <si>
    <t>3. First &amp; last cell of worksheet</t>
  </si>
  <si>
    <t>5. Insert and delete cells</t>
  </si>
  <si>
    <t>1. Catapult &amp; Schlep</t>
  </si>
  <si>
    <t>A1) Catapult &amp; Schlep - Full Block</t>
  </si>
  <si>
    <t>Use Copy &amp; Paste to Change All "0"s (Zeros) to "1"s (Ones)</t>
  </si>
  <si>
    <t>A1) Catapult &amp; Schlep - Lily Pads</t>
  </si>
  <si>
    <t>A1) Catapult &amp; Schlep - Data Clusters</t>
  </si>
  <si>
    <t>EXAMPLE</t>
  </si>
  <si>
    <t>3 Proven Skills to Reclaim 45 Minutes Per Day</t>
  </si>
  <si>
    <t>4. Select entire column or row</t>
  </si>
  <si>
    <t>BONUS: Chameleon shortcut (a.k.a. repeat last action)</t>
  </si>
  <si>
    <t>Excel Challenge: In Less Than 90 Seconds…</t>
  </si>
  <si>
    <t>Fill in the white cells with the correct formulas</t>
  </si>
  <si>
    <t>Multiplication Table</t>
  </si>
  <si>
    <t>Instructions:</t>
  </si>
  <si>
    <t>SUM</t>
  </si>
  <si>
    <t>AVERAGE</t>
  </si>
  <si>
    <t>Use a stopwatch and fill in the white cells below.</t>
  </si>
  <si>
    <t>Min</t>
  </si>
  <si>
    <t>Sec</t>
  </si>
  <si>
    <t>(h:mm:ss)</t>
  </si>
  <si>
    <t>Attempt 1</t>
  </si>
  <si>
    <t>Attempt 2</t>
  </si>
  <si>
    <t>Attempt 3</t>
  </si>
  <si>
    <t>Best Time</t>
  </si>
  <si>
    <t>Target</t>
  </si>
  <si>
    <t>Win the Challenge?</t>
  </si>
  <si>
    <t>Answer Key (Values Only)</t>
  </si>
  <si>
    <t>Summary</t>
  </si>
  <si>
    <t>Worst Time</t>
  </si>
  <si>
    <t>Time Saved</t>
  </si>
  <si>
    <t>For every…</t>
  </si>
  <si>
    <t>You will save…</t>
  </si>
  <si>
    <t>"Worst Times" per hr</t>
  </si>
  <si>
    <t>Benefits of Training</t>
  </si>
  <si>
    <t>Workdays Per Week</t>
  </si>
  <si>
    <t>Hours Per Workday</t>
  </si>
  <si>
    <t>ASSUMPTIONS</t>
  </si>
  <si>
    <t>Workweeks Per Month</t>
  </si>
  <si>
    <t>Hours Per Workweek</t>
  </si>
  <si>
    <t>Number of Employees</t>
  </si>
  <si>
    <t>Workdays Per Month</t>
  </si>
  <si>
    <t>Hours Per Work Month</t>
  </si>
  <si>
    <t>Time</t>
  </si>
  <si>
    <t>Individual</t>
  </si>
  <si>
    <t>Company</t>
  </si>
  <si>
    <t>Money</t>
  </si>
  <si>
    <t>Time Saved Per Hour (h:mm:ss)</t>
  </si>
  <si>
    <t>Annual Salary</t>
  </si>
  <si>
    <t>Benefit Type</t>
  </si>
  <si>
    <t>Today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</si>
  <si>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</si>
  <si>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</si>
  <si>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</si>
  <si>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</si>
  <si>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</si>
  <si>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</si>
  <si>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</si>
  <si>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</si>
  <si>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</si>
  <si>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</si>
  <si>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</si>
  <si>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 Year</t>
  </si>
  <si>
    <t>Hours Spent in Excel Per Workday</t>
  </si>
  <si>
    <t>Hourly Salary</t>
  </si>
  <si>
    <t>Hours Saved</t>
  </si>
  <si>
    <t>Hours Saved in Excel Per Workday</t>
  </si>
  <si>
    <t>Money Saved Per Workday</t>
  </si>
  <si>
    <t>Money Saved</t>
  </si>
  <si>
    <t>Hours Saved After 1 Year</t>
  </si>
  <si>
    <t>Money Saved After 1 Year</t>
  </si>
  <si>
    <t>Hours Saved Per Work Week</t>
  </si>
  <si>
    <t>Annual Salary Per Individual</t>
  </si>
  <si>
    <t>OR</t>
  </si>
  <si>
    <t>Money Saved For Company</t>
  </si>
  <si>
    <t>Workdays Saved</t>
  </si>
  <si>
    <t>Number of Employees Saved</t>
  </si>
  <si>
    <t>Workweeks Saved</t>
  </si>
  <si>
    <t>Work Months Saved</t>
  </si>
  <si>
    <t>Months</t>
  </si>
  <si>
    <t>Weeks</t>
  </si>
  <si>
    <t>Days</t>
  </si>
  <si>
    <t>Hours</t>
  </si>
  <si>
    <t>Module 1 - Navigation: Top 10 Time-Saving Shortcuts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</si>
</sst>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"/>
    <numFmt numFmtId="165" formatCode="[h]:mm:ss;@"/>
  </numFmts>
  <fonts count="41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636568"/>
      <name val="Calibri"/>
      <family val="2"/>
    </font>
    <font>
      <sz val="11"/>
      <color rgb="FF636568"/>
      <name val="Calibri"/>
      <family val="2"/>
    </font>
    <font>
      <i/>
      <sz val="14"/>
      <color rgb="FF636568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 tint="-0.34998626667073579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i/>
      <sz val="11"/>
      <color rgb="FF7030A0"/>
      <name val="Calibri"/>
      <family val="2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</font>
    <font>
      <sz val="20"/>
      <color rgb="FF636568"/>
      <name val="Calibri"/>
      <family val="2"/>
    </font>
    <font>
      <sz val="36"/>
      <color rgb="FF636568"/>
      <name val="Calibri"/>
      <family val="2"/>
    </font>
    <font>
      <sz val="13"/>
      <color rgb="FF636568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  <font>
      <i/>
      <sz val="11"/>
      <color theme="1" tint="0.499984740745262"/>
      <name val="Calibri"/>
      <family val="2"/>
    </font>
    <font>
      <i/>
      <sz val="11"/>
      <color theme="1"/>
      <name val="Calibri"/>
      <family val="2"/>
    </font>
    <font>
      <sz val="11"/>
      <color rgb="FFB7B7B7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B7B7B7"/>
      <name val="Calibri"/>
      <family val="2"/>
      <scheme val="minor"/>
    </font>
    <font>
      <b/>
      <sz val="16"/>
      <color rgb="FF63656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D6F6F5"/>
        <bgColor indexed="64"/>
      </patternFill>
    </fill>
    <fill>
      <patternFill patternType="solid">
        <fgColor rgb="FFEBFEF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EBFEFC"/>
        <bgColor rgb="FFEBFEFC"/>
      </patternFill>
    </fill>
    <fill>
      <patternFill patternType="solid">
        <fgColor rgb="FFD6F6F5"/>
        <bgColor rgb="FFD6F6F5"/>
      </patternFill>
    </fill>
    <fill>
      <patternFill patternType="solid">
        <fgColor rgb="FFCCCCCC"/>
        <bgColor rgb="FFCCCCCC"/>
      </patternFill>
    </fill>
  </fills>
  <borders count="55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auto="1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/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000000"/>
      </top>
      <bottom/>
      <diagonal/>
    </border>
  </borders>
  <cellStyleXfs count="14">
    <xf numFmtId="0" fontId="0" fillId="0" borderId="0"/>
    <xf numFmtId="0" fontId="10" fillId="0" borderId="1" applyNumberFormat="0" applyFill="0" applyAlignment="0" applyProtection="0"/>
    <xf numFmtId="0" fontId="7" fillId="6" borderId="0" applyNumberFormat="0" applyFont="0" applyBorder="0" applyAlignment="0" applyProtection="0"/>
    <xf numFmtId="0" fontId="8" fillId="5" borderId="0" applyNumberFormat="0" applyFont="0" applyBorder="0" applyAlignment="0" applyProtection="0"/>
    <xf numFmtId="0" fontId="9" fillId="7" borderId="0" applyNumberFormat="0" applyFont="0" applyBorder="0" applyAlignment="0" applyProtection="0"/>
    <xf numFmtId="0" fontId="15" fillId="0" borderId="2" applyNumberFormat="0" applyFill="0" applyAlignment="0">
      <protection locked="0"/>
    </xf>
    <xf numFmtId="0" fontId="13" fillId="0" borderId="0" applyNumberFormat="0" applyFill="0" applyBorder="0" applyAlignment="0"/>
    <xf numFmtId="0" fontId="16" fillId="0" borderId="0" applyNumberFormat="0" applyFill="0" applyBorder="0" applyAlignment="0" applyProtection="0"/>
    <xf numFmtId="0" fontId="12" fillId="0" borderId="0" applyNumberFormat="0" applyFill="0" applyBorder="0" applyAlignment="0"/>
    <xf numFmtId="0" fontId="11" fillId="4" borderId="0" applyNumberFormat="0" applyBorder="0" applyAlignment="0"/>
    <xf numFmtId="164" fontId="14" fillId="0" borderId="0" applyNumberFormat="0" applyFill="0" applyBorder="0" applyAlignment="0" applyProtection="0">
      <alignment horizontal="right"/>
    </xf>
    <xf numFmtId="10" fontId="17" fillId="0" borderId="0" applyNumberFormat="0" applyFill="0" applyBorder="0" applyAlignment="0" applyProtection="0"/>
    <xf numFmtId="0" fontId="18" fillId="0" borderId="0" applyNumberFormat="0" applyFill="0" applyBorder="0" applyAlignment="0"/>
    <xf numFmtId="0" fontId="19" fillId="0" borderId="2" applyNumberFormat="0" applyFill="0" applyAlignment="0">
      <protection locked="0"/>
    </xf>
  </cellStyleXfs>
  <cellXfs count="208">
    <xf numFmtId="0" fontId="0" fillId="0" borderId="0" xfId="0"/>
    <xf numFmtId="0" fontId="5" fillId="2" borderId="0" xfId="0" applyFont="1" applyFill="1"/>
    <xf numFmtId="0" fontId="4" fillId="2" borderId="0" xfId="0" applyFont="1" applyFill="1"/>
    <xf numFmtId="0" fontId="0" fillId="3" borderId="0" xfId="0" applyFill="1"/>
    <xf numFmtId="0" fontId="0" fillId="2" borderId="0" xfId="0" applyFill="1"/>
    <xf numFmtId="0" fontId="6" fillId="2" borderId="0" xfId="0" applyFont="1" applyFill="1"/>
    <xf numFmtId="3" fontId="0" fillId="3" borderId="0" xfId="0" applyNumberFormat="1" applyFill="1"/>
    <xf numFmtId="3" fontId="0" fillId="2" borderId="3" xfId="0" applyNumberFormat="1" applyFill="1" applyBorder="1" applyAlignment="1">
      <alignment horizontal="center"/>
    </xf>
    <xf numFmtId="3" fontId="0" fillId="8" borderId="3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8" borderId="3" xfId="0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22" fillId="2" borderId="0" xfId="0" applyFont="1" applyFill="1"/>
    <xf numFmtId="0" fontId="21" fillId="2" borderId="0" xfId="0" applyFont="1" applyFill="1"/>
    <xf numFmtId="0" fontId="23" fillId="2" borderId="0" xfId="0" applyFont="1" applyFill="1"/>
    <xf numFmtId="0" fontId="24" fillId="3" borderId="0" xfId="0" applyFont="1" applyFill="1"/>
    <xf numFmtId="0" fontId="3" fillId="9" borderId="0" xfId="0" applyFont="1" applyFill="1"/>
    <xf numFmtId="0" fontId="26" fillId="9" borderId="0" xfId="0" applyFont="1" applyFill="1"/>
    <xf numFmtId="0" fontId="27" fillId="9" borderId="0" xfId="0" applyFont="1" applyFill="1" applyAlignment="1">
      <alignment horizontal="left" vertical="top"/>
    </xf>
    <xf numFmtId="0" fontId="12" fillId="9" borderId="0" xfId="0" applyFont="1" applyFill="1" applyAlignment="1">
      <alignment horizontal="center"/>
    </xf>
    <xf numFmtId="0" fontId="28" fillId="9" borderId="0" xfId="0" applyFont="1" applyFill="1" applyAlignment="1">
      <alignment horizontal="left" vertical="top"/>
    </xf>
    <xf numFmtId="0" fontId="29" fillId="10" borderId="0" xfId="0" applyFont="1" applyFill="1" applyAlignment="1">
      <alignment horizontal="centerContinuous"/>
    </xf>
    <xf numFmtId="0" fontId="0" fillId="10" borderId="0" xfId="0" applyFill="1" applyAlignment="1">
      <alignment horizontal="centerContinuous"/>
    </xf>
    <xf numFmtId="0" fontId="0" fillId="10" borderId="0" xfId="0" applyFill="1"/>
    <xf numFmtId="0" fontId="29" fillId="10" borderId="0" xfId="0" applyFont="1" applyFill="1"/>
    <xf numFmtId="0" fontId="30" fillId="10" borderId="10" xfId="0" applyFont="1" applyFill="1" applyBorder="1" applyAlignment="1">
      <alignment horizontal="center"/>
    </xf>
    <xf numFmtId="0" fontId="31" fillId="10" borderId="11" xfId="0" applyFont="1" applyFill="1" applyBorder="1" applyAlignment="1">
      <alignment horizontal="center"/>
    </xf>
    <xf numFmtId="0" fontId="20" fillId="10" borderId="17" xfId="0" applyFont="1" applyFill="1" applyBorder="1" applyAlignment="1">
      <alignment horizontal="center"/>
    </xf>
    <xf numFmtId="0" fontId="31" fillId="10" borderId="12" xfId="0" applyFont="1" applyFill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0" fillId="10" borderId="0" xfId="0" applyFill="1" applyAlignment="1">
      <alignment horizontal="right"/>
    </xf>
    <xf numFmtId="19" fontId="0" fillId="10" borderId="0" xfId="0" applyNumberFormat="1" applyFill="1" applyAlignment="1">
      <alignment horizontal="right"/>
    </xf>
    <xf numFmtId="0" fontId="31" fillId="10" borderId="13" xfId="0" applyFont="1" applyFill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21" xfId="0" applyFont="1" applyBorder="1" applyAlignment="1">
      <alignment horizontal="center"/>
    </xf>
    <xf numFmtId="0" fontId="33" fillId="0" borderId="22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0" fillId="10" borderId="11" xfId="0" applyFill="1" applyBorder="1" applyAlignment="1">
      <alignment horizontal="right"/>
    </xf>
    <xf numFmtId="0" fontId="0" fillId="10" borderId="14" xfId="0" applyFill="1" applyBorder="1" applyAlignment="1">
      <alignment horizontal="right"/>
    </xf>
    <xf numFmtId="0" fontId="34" fillId="10" borderId="5" xfId="0" applyFont="1" applyFill="1" applyBorder="1" applyAlignment="1">
      <alignment horizontal="right"/>
    </xf>
    <xf numFmtId="0" fontId="34" fillId="10" borderId="4" xfId="0" applyFont="1" applyFill="1" applyBorder="1" applyAlignment="1">
      <alignment horizontal="right"/>
    </xf>
    <xf numFmtId="165" fontId="34" fillId="10" borderId="5" xfId="0" applyNumberFormat="1" applyFont="1" applyFill="1" applyBorder="1"/>
    <xf numFmtId="0" fontId="32" fillId="0" borderId="16" xfId="0" applyFont="1" applyBorder="1" applyAlignment="1">
      <alignment horizontal="right"/>
    </xf>
    <xf numFmtId="0" fontId="32" fillId="0" borderId="0" xfId="0" applyFont="1" applyAlignment="1">
      <alignment horizontal="right"/>
    </xf>
    <xf numFmtId="165" fontId="0" fillId="10" borderId="0" xfId="0" applyNumberFormat="1" applyFill="1"/>
    <xf numFmtId="0" fontId="35" fillId="10" borderId="0" xfId="0" applyFont="1" applyFill="1"/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24" xfId="0" applyFont="1" applyBorder="1" applyAlignment="1">
      <alignment horizontal="center"/>
    </xf>
    <xf numFmtId="0" fontId="20" fillId="10" borderId="27" xfId="0" applyFont="1" applyFill="1" applyBorder="1" applyAlignment="1">
      <alignment horizontal="center"/>
    </xf>
    <xf numFmtId="0" fontId="33" fillId="0" borderId="28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3" fillId="0" borderId="29" xfId="0" applyFont="1" applyBorder="1" applyAlignment="1">
      <alignment horizontal="center"/>
    </xf>
    <xf numFmtId="0" fontId="30" fillId="10" borderId="30" xfId="0" applyFont="1" applyFill="1" applyBorder="1" applyAlignment="1">
      <alignment horizontal="center"/>
    </xf>
    <xf numFmtId="0" fontId="30" fillId="10" borderId="27" xfId="0" applyFont="1" applyFill="1" applyBorder="1" applyAlignment="1">
      <alignment horizontal="center"/>
    </xf>
    <xf numFmtId="0" fontId="20" fillId="10" borderId="0" xfId="0" applyFont="1" applyFill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0" fillId="10" borderId="22" xfId="0" applyFont="1" applyFill="1" applyBorder="1" applyAlignment="1">
      <alignment horizontal="center"/>
    </xf>
    <xf numFmtId="0" fontId="30" fillId="10" borderId="0" xfId="0" applyFont="1" applyFill="1" applyAlignment="1">
      <alignment horizontal="center"/>
    </xf>
    <xf numFmtId="0" fontId="20" fillId="10" borderId="27" xfId="0" applyFont="1" applyFill="1" applyBorder="1" applyAlignment="1">
      <alignment horizontal="right"/>
    </xf>
    <xf numFmtId="0" fontId="20" fillId="10" borderId="28" xfId="0" applyFont="1" applyFill="1" applyBorder="1"/>
    <xf numFmtId="0" fontId="20" fillId="10" borderId="27" xfId="0" applyFont="1" applyFill="1" applyBorder="1"/>
    <xf numFmtId="165" fontId="20" fillId="10" borderId="27" xfId="0" applyNumberFormat="1" applyFont="1" applyFill="1" applyBorder="1"/>
    <xf numFmtId="0" fontId="35" fillId="10" borderId="0" xfId="0" applyFont="1" applyFill="1" applyAlignment="1">
      <alignment horizontal="right"/>
    </xf>
    <xf numFmtId="0" fontId="35" fillId="10" borderId="16" xfId="0" applyFont="1" applyFill="1" applyBorder="1"/>
    <xf numFmtId="165" fontId="35" fillId="10" borderId="0" xfId="0" applyNumberFormat="1" applyFont="1" applyFill="1"/>
    <xf numFmtId="0" fontId="20" fillId="10" borderId="0" xfId="0" applyFont="1" applyFill="1"/>
    <xf numFmtId="0" fontId="20" fillId="10" borderId="11" xfId="0" applyFont="1" applyFill="1" applyBorder="1" applyAlignment="1">
      <alignment horizontal="right"/>
    </xf>
    <xf numFmtId="0" fontId="20" fillId="10" borderId="0" xfId="0" applyFont="1" applyFill="1" applyAlignment="1">
      <alignment horizontal="right"/>
    </xf>
    <xf numFmtId="0" fontId="19" fillId="9" borderId="0" xfId="0" applyFont="1" applyFill="1" applyAlignment="1">
      <alignment horizontal="centerContinuous"/>
    </xf>
    <xf numFmtId="0" fontId="26" fillId="9" borderId="0" xfId="0" applyFont="1" applyFill="1" applyAlignment="1">
      <alignment horizontal="centerContinuous"/>
    </xf>
    <xf numFmtId="0" fontId="3" fillId="9" borderId="0" xfId="0" applyFont="1" applyFill="1" applyAlignment="1">
      <alignment horizontal="centerContinuous"/>
    </xf>
    <xf numFmtId="0" fontId="25" fillId="9" borderId="0" xfId="0" applyFont="1" applyFill="1" applyAlignment="1">
      <alignment horizontal="centerContinuous"/>
    </xf>
    <xf numFmtId="0" fontId="0" fillId="9" borderId="0" xfId="0" applyFill="1"/>
    <xf numFmtId="0" fontId="30" fillId="10" borderId="18" xfId="0" applyFont="1" applyFill="1" applyBorder="1" applyAlignment="1">
      <alignment horizontal="center"/>
    </xf>
    <xf numFmtId="0" fontId="30" fillId="10" borderId="15" xfId="0" applyFont="1" applyFill="1" applyBorder="1" applyAlignment="1">
      <alignment horizontal="center"/>
    </xf>
    <xf numFmtId="0" fontId="30" fillId="10" borderId="19" xfId="0" applyFont="1" applyFill="1" applyBorder="1" applyAlignment="1">
      <alignment horizontal="center"/>
    </xf>
    <xf numFmtId="0" fontId="31" fillId="10" borderId="20" xfId="0" applyFont="1" applyFill="1" applyBorder="1" applyAlignment="1">
      <alignment horizontal="center"/>
    </xf>
    <xf numFmtId="0" fontId="31" fillId="10" borderId="15" xfId="0" applyFont="1" applyFill="1" applyBorder="1" applyAlignment="1">
      <alignment horizontal="center"/>
    </xf>
    <xf numFmtId="0" fontId="30" fillId="10" borderId="16" xfId="0" applyFont="1" applyFill="1" applyBorder="1" applyAlignment="1">
      <alignment horizontal="center"/>
    </xf>
    <xf numFmtId="0" fontId="30" fillId="10" borderId="21" xfId="0" applyFont="1" applyFill="1" applyBorder="1" applyAlignment="1">
      <alignment horizontal="center"/>
    </xf>
    <xf numFmtId="0" fontId="31" fillId="10" borderId="22" xfId="0" applyFont="1" applyFill="1" applyBorder="1" applyAlignment="1">
      <alignment horizontal="center"/>
    </xf>
    <xf numFmtId="0" fontId="31" fillId="10" borderId="0" xfId="0" applyFont="1" applyFill="1" applyAlignment="1">
      <alignment horizontal="center"/>
    </xf>
    <xf numFmtId="0" fontId="30" fillId="10" borderId="23" xfId="0" applyFont="1" applyFill="1" applyBorder="1" applyAlignment="1">
      <alignment horizontal="center"/>
    </xf>
    <xf numFmtId="0" fontId="30" fillId="10" borderId="24" xfId="0" applyFont="1" applyFill="1" applyBorder="1" applyAlignment="1">
      <alignment horizontal="center"/>
    </xf>
    <xf numFmtId="0" fontId="30" fillId="10" borderId="25" xfId="0" applyFont="1" applyFill="1" applyBorder="1" applyAlignment="1">
      <alignment horizontal="center"/>
    </xf>
    <xf numFmtId="0" fontId="31" fillId="10" borderId="26" xfId="0" applyFont="1" applyFill="1" applyBorder="1" applyAlignment="1">
      <alignment horizontal="center"/>
    </xf>
    <xf numFmtId="0" fontId="31" fillId="10" borderId="24" xfId="0" applyFont="1" applyFill="1" applyBorder="1" applyAlignment="1">
      <alignment horizontal="center"/>
    </xf>
    <xf numFmtId="0" fontId="31" fillId="10" borderId="28" xfId="0" applyFont="1" applyFill="1" applyBorder="1" applyAlignment="1">
      <alignment horizontal="center"/>
    </xf>
    <xf numFmtId="0" fontId="31" fillId="10" borderId="27" xfId="0" applyFont="1" applyFill="1" applyBorder="1" applyAlignment="1">
      <alignment horizontal="center"/>
    </xf>
    <xf numFmtId="0" fontId="31" fillId="10" borderId="29" xfId="0" applyFont="1" applyFill="1" applyBorder="1" applyAlignment="1">
      <alignment horizontal="center"/>
    </xf>
    <xf numFmtId="0" fontId="31" fillId="10" borderId="16" xfId="0" applyFont="1" applyFill="1" applyBorder="1" applyAlignment="1">
      <alignment horizontal="center"/>
    </xf>
    <xf numFmtId="0" fontId="31" fillId="10" borderId="21" xfId="0" applyFont="1" applyFill="1" applyBorder="1" applyAlignment="1">
      <alignment horizontal="center"/>
    </xf>
    <xf numFmtId="4" fontId="0" fillId="10" borderId="0" xfId="0" applyNumberFormat="1" applyFill="1"/>
    <xf numFmtId="165" fontId="20" fillId="10" borderId="0" xfId="0" applyNumberFormat="1" applyFont="1" applyFill="1"/>
    <xf numFmtId="0" fontId="0" fillId="10" borderId="0" xfId="0" quotePrefix="1" applyFill="1"/>
    <xf numFmtId="0" fontId="27" fillId="9" borderId="0" xfId="0" applyFont="1" applyFill="1" applyAlignment="1">
      <alignment horizontal="left" vertical="center" indent="8"/>
    </xf>
    <xf numFmtId="0" fontId="27" fillId="9" borderId="0" xfId="0" applyFont="1" applyFill="1" applyAlignment="1">
      <alignment horizontal="left" vertical="center"/>
    </xf>
    <xf numFmtId="0" fontId="32" fillId="0" borderId="0" xfId="0" applyFont="1"/>
    <xf numFmtId="0" fontId="32" fillId="10" borderId="0" xfId="0" applyFont="1" applyFill="1" applyAlignment="1">
      <alignment horizontal="right"/>
    </xf>
    <xf numFmtId="0" fontId="20" fillId="10" borderId="11" xfId="0" applyFont="1" applyFill="1" applyBorder="1"/>
    <xf numFmtId="0" fontId="20" fillId="10" borderId="11" xfId="0" applyFont="1" applyFill="1" applyBorder="1" applyAlignment="1">
      <alignment horizontal="right" wrapText="1"/>
    </xf>
    <xf numFmtId="0" fontId="0" fillId="10" borderId="0" xfId="0" applyFill="1" applyAlignment="1">
      <alignment wrapText="1"/>
    </xf>
    <xf numFmtId="165" fontId="20" fillId="11" borderId="0" xfId="0" applyNumberFormat="1" applyFont="1" applyFill="1" applyAlignment="1">
      <alignment horizontal="right"/>
    </xf>
    <xf numFmtId="165" fontId="0" fillId="10" borderId="0" xfId="0" applyNumberFormat="1" applyFill="1" applyAlignment="1">
      <alignment horizontal="right"/>
    </xf>
    <xf numFmtId="164" fontId="32" fillId="0" borderId="0" xfId="0" applyNumberFormat="1" applyFont="1"/>
    <xf numFmtId="164" fontId="30" fillId="10" borderId="0" xfId="0" applyNumberFormat="1" applyFont="1" applyFill="1"/>
    <xf numFmtId="0" fontId="20" fillId="10" borderId="10" xfId="0" applyFont="1" applyFill="1" applyBorder="1"/>
    <xf numFmtId="0" fontId="20" fillId="10" borderId="31" xfId="0" applyFont="1" applyFill="1" applyBorder="1" applyAlignment="1">
      <alignment horizontal="right"/>
    </xf>
    <xf numFmtId="4" fontId="32" fillId="0" borderId="0" xfId="0" applyNumberFormat="1" applyFont="1" applyAlignment="1">
      <alignment horizontal="right"/>
    </xf>
    <xf numFmtId="4" fontId="30" fillId="10" borderId="0" xfId="0" applyNumberFormat="1" applyFont="1" applyFill="1" applyAlignment="1">
      <alignment horizontal="right"/>
    </xf>
    <xf numFmtId="164" fontId="0" fillId="10" borderId="0" xfId="0" applyNumberFormat="1" applyFill="1"/>
    <xf numFmtId="0" fontId="0" fillId="10" borderId="13" xfId="0" applyFill="1" applyBorder="1"/>
    <xf numFmtId="3" fontId="0" fillId="10" borderId="0" xfId="0" applyNumberFormat="1" applyFill="1"/>
    <xf numFmtId="3" fontId="0" fillId="10" borderId="32" xfId="0" applyNumberFormat="1" applyFill="1" applyBorder="1"/>
    <xf numFmtId="164" fontId="0" fillId="10" borderId="32" xfId="0" applyNumberFormat="1" applyFill="1" applyBorder="1"/>
    <xf numFmtId="0" fontId="20" fillId="12" borderId="27" xfId="0" applyFont="1" applyFill="1" applyBorder="1"/>
    <xf numFmtId="3" fontId="20" fillId="12" borderId="27" xfId="0" applyNumberFormat="1" applyFont="1" applyFill="1" applyBorder="1"/>
    <xf numFmtId="0" fontId="20" fillId="13" borderId="27" xfId="0" applyFont="1" applyFill="1" applyBorder="1"/>
    <xf numFmtId="164" fontId="20" fillId="13" borderId="27" xfId="0" applyNumberFormat="1" applyFont="1" applyFill="1" applyBorder="1"/>
    <xf numFmtId="0" fontId="0" fillId="10" borderId="0" xfId="0" applyFill="1" applyAlignment="1">
      <alignment horizontal="left"/>
    </xf>
    <xf numFmtId="3" fontId="35" fillId="10" borderId="0" xfId="0" applyNumberFormat="1" applyFont="1" applyFill="1"/>
    <xf numFmtId="0" fontId="0" fillId="14" borderId="33" xfId="0" applyFill="1" applyBorder="1" applyAlignment="1">
      <alignment horizontal="center"/>
    </xf>
    <xf numFmtId="0" fontId="0" fillId="15" borderId="0" xfId="0" applyFill="1"/>
    <xf numFmtId="0" fontId="0" fillId="16" borderId="33" xfId="0" applyFill="1" applyBorder="1" applyAlignment="1">
      <alignment horizontal="center"/>
    </xf>
    <xf numFmtId="0" fontId="2" fillId="14" borderId="33" xfId="0" applyFont="1" applyFill="1" applyBorder="1" applyAlignment="1">
      <alignment horizontal="center"/>
    </xf>
    <xf numFmtId="0" fontId="2" fillId="15" borderId="0" xfId="0" applyFont="1" applyFill="1"/>
    <xf numFmtId="0" fontId="2" fillId="16" borderId="33" xfId="0" applyFont="1" applyFill="1" applyBorder="1" applyAlignment="1">
      <alignment horizontal="center"/>
    </xf>
    <xf numFmtId="0" fontId="2" fillId="15" borderId="0" xfId="0" applyFont="1" applyFill="1" applyAlignment="1">
      <alignment horizont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0" fillId="15" borderId="35" xfId="0" applyFont="1" applyFill="1" applyBorder="1"/>
    <xf numFmtId="0" fontId="20" fillId="15" borderId="36" xfId="0" applyFont="1" applyFill="1" applyBorder="1" applyAlignment="1">
      <alignment horizontal="right"/>
    </xf>
    <xf numFmtId="0" fontId="20" fillId="15" borderId="37" xfId="0" applyFont="1" applyFill="1" applyBorder="1"/>
    <xf numFmtId="3" fontId="36" fillId="15" borderId="0" xfId="0" applyNumberFormat="1" applyFont="1" applyFill="1" applyAlignment="1">
      <alignment horizontal="right"/>
    </xf>
    <xf numFmtId="3" fontId="37" fillId="15" borderId="33" xfId="0" applyNumberFormat="1" applyFont="1" applyFill="1" applyBorder="1" applyAlignment="1">
      <alignment horizontal="right"/>
    </xf>
    <xf numFmtId="0" fontId="20" fillId="15" borderId="0" xfId="0" applyFont="1" applyFill="1"/>
    <xf numFmtId="3" fontId="37" fillId="15" borderId="0" xfId="0" applyNumberFormat="1" applyFont="1" applyFill="1" applyAlignment="1">
      <alignment horizontal="right"/>
    </xf>
    <xf numFmtId="0" fontId="25" fillId="15" borderId="35" xfId="0" applyFont="1" applyFill="1" applyBorder="1"/>
    <xf numFmtId="0" fontId="25" fillId="15" borderId="36" xfId="0" applyFont="1" applyFill="1" applyBorder="1" applyAlignment="1">
      <alignment horizontal="right"/>
    </xf>
    <xf numFmtId="0" fontId="25" fillId="15" borderId="37" xfId="0" applyFont="1" applyFill="1" applyBorder="1"/>
    <xf numFmtId="3" fontId="38" fillId="17" borderId="33" xfId="0" applyNumberFormat="1" applyFont="1" applyFill="1" applyBorder="1"/>
    <xf numFmtId="3" fontId="39" fillId="15" borderId="0" xfId="0" applyNumberFormat="1" applyFont="1" applyFill="1"/>
    <xf numFmtId="3" fontId="38" fillId="17" borderId="38" xfId="0" applyNumberFormat="1" applyFont="1" applyFill="1" applyBorder="1"/>
    <xf numFmtId="3" fontId="38" fillId="17" borderId="39" xfId="0" applyNumberFormat="1" applyFont="1" applyFill="1" applyBorder="1"/>
    <xf numFmtId="3" fontId="38" fillId="17" borderId="40" xfId="0" applyNumberFormat="1" applyFont="1" applyFill="1" applyBorder="1"/>
    <xf numFmtId="3" fontId="38" fillId="17" borderId="41" xfId="0" applyNumberFormat="1" applyFont="1" applyFill="1" applyBorder="1"/>
    <xf numFmtId="3" fontId="38" fillId="17" borderId="34" xfId="0" applyNumberFormat="1" applyFont="1" applyFill="1" applyBorder="1"/>
    <xf numFmtId="3" fontId="38" fillId="17" borderId="37" xfId="0" applyNumberFormat="1" applyFont="1" applyFill="1" applyBorder="1"/>
    <xf numFmtId="3" fontId="38" fillId="17" borderId="42" xfId="0" applyNumberFormat="1" applyFont="1" applyFill="1" applyBorder="1"/>
    <xf numFmtId="3" fontId="38" fillId="17" borderId="35" xfId="0" applyNumberFormat="1" applyFont="1" applyFill="1" applyBorder="1"/>
    <xf numFmtId="0" fontId="25" fillId="15" borderId="43" xfId="0" applyFont="1" applyFill="1" applyBorder="1" applyAlignment="1">
      <alignment horizontal="center"/>
    </xf>
    <xf numFmtId="0" fontId="25" fillId="15" borderId="44" xfId="0" applyFont="1" applyFill="1" applyBorder="1" applyAlignment="1">
      <alignment horizontal="center"/>
    </xf>
    <xf numFmtId="3" fontId="38" fillId="15" borderId="45" xfId="0" applyNumberFormat="1" applyFont="1" applyFill="1" applyBorder="1" applyAlignment="1">
      <alignment horizontal="center"/>
    </xf>
    <xf numFmtId="3" fontId="38" fillId="15" borderId="46" xfId="0" applyNumberFormat="1" applyFont="1" applyFill="1" applyBorder="1" applyAlignment="1">
      <alignment horizontal="center"/>
    </xf>
    <xf numFmtId="3" fontId="38" fillId="15" borderId="47" xfId="0" applyNumberFormat="1" applyFont="1" applyFill="1" applyBorder="1" applyAlignment="1">
      <alignment horizontal="center"/>
    </xf>
    <xf numFmtId="3" fontId="38" fillId="15" borderId="48" xfId="0" applyNumberFormat="1" applyFont="1" applyFill="1" applyBorder="1" applyAlignment="1">
      <alignment horizontal="center"/>
    </xf>
    <xf numFmtId="0" fontId="25" fillId="15" borderId="36" xfId="0" applyFont="1" applyFill="1" applyBorder="1" applyAlignment="1">
      <alignment horizontal="center"/>
    </xf>
    <xf numFmtId="0" fontId="25" fillId="17" borderId="33" xfId="0" applyFont="1" applyFill="1" applyBorder="1" applyAlignment="1">
      <alignment horizontal="center"/>
    </xf>
    <xf numFmtId="0" fontId="25" fillId="17" borderId="38" xfId="0" applyFont="1" applyFill="1" applyBorder="1" applyAlignment="1">
      <alignment horizontal="center"/>
    </xf>
    <xf numFmtId="0" fontId="25" fillId="17" borderId="40" xfId="0" applyFont="1" applyFill="1" applyBorder="1" applyAlignment="1">
      <alignment horizontal="center"/>
    </xf>
    <xf numFmtId="0" fontId="25" fillId="17" borderId="41" xfId="0" applyFont="1" applyFill="1" applyBorder="1" applyAlignment="1">
      <alignment horizontal="center"/>
    </xf>
    <xf numFmtId="3" fontId="38" fillId="15" borderId="0" xfId="0" applyNumberFormat="1" applyFont="1" applyFill="1" applyAlignment="1">
      <alignment horizontal="center"/>
    </xf>
    <xf numFmtId="3" fontId="38" fillId="17" borderId="49" xfId="0" applyNumberFormat="1" applyFont="1" applyFill="1" applyBorder="1" applyAlignment="1">
      <alignment horizontal="center"/>
    </xf>
    <xf numFmtId="3" fontId="38" fillId="17" borderId="50" xfId="0" applyNumberFormat="1" applyFont="1" applyFill="1" applyBorder="1" applyAlignment="1">
      <alignment horizontal="center"/>
    </xf>
    <xf numFmtId="3" fontId="38" fillId="17" borderId="0" xfId="0" applyNumberFormat="1" applyFont="1" applyFill="1" applyAlignment="1">
      <alignment horizontal="center"/>
    </xf>
    <xf numFmtId="3" fontId="38" fillId="17" borderId="37" xfId="0" applyNumberFormat="1" applyFont="1" applyFill="1" applyBorder="1" applyAlignment="1">
      <alignment horizontal="center"/>
    </xf>
    <xf numFmtId="3" fontId="38" fillId="17" borderId="42" xfId="0" applyNumberFormat="1" applyFont="1" applyFill="1" applyBorder="1" applyAlignment="1">
      <alignment horizontal="center"/>
    </xf>
    <xf numFmtId="3" fontId="38" fillId="17" borderId="51" xfId="0" applyNumberFormat="1" applyFont="1" applyFill="1" applyBorder="1" applyAlignment="1">
      <alignment horizontal="center"/>
    </xf>
    <xf numFmtId="3" fontId="38" fillId="17" borderId="36" xfId="0" applyNumberFormat="1" applyFont="1" applyFill="1" applyBorder="1" applyAlignment="1">
      <alignment horizontal="center"/>
    </xf>
    <xf numFmtId="3" fontId="38" fillId="17" borderId="35" xfId="0" applyNumberFormat="1" applyFont="1" applyFill="1" applyBorder="1" applyAlignment="1">
      <alignment horizontal="center"/>
    </xf>
    <xf numFmtId="3" fontId="1" fillId="17" borderId="50" xfId="0" applyNumberFormat="1" applyFont="1" applyFill="1" applyBorder="1" applyAlignment="1">
      <alignment horizontal="center"/>
    </xf>
    <xf numFmtId="3" fontId="1" fillId="17" borderId="37" xfId="0" applyNumberFormat="1" applyFont="1" applyFill="1" applyBorder="1" applyAlignment="1">
      <alignment horizontal="center"/>
    </xf>
    <xf numFmtId="3" fontId="1" fillId="17" borderId="51" xfId="0" applyNumberFormat="1" applyFont="1" applyFill="1" applyBorder="1" applyAlignment="1">
      <alignment horizontal="center"/>
    </xf>
    <xf numFmtId="3" fontId="1" fillId="17" borderId="35" xfId="0" applyNumberFormat="1" applyFont="1" applyFill="1" applyBorder="1" applyAlignment="1">
      <alignment horizontal="center"/>
    </xf>
    <xf numFmtId="0" fontId="25" fillId="15" borderId="52" xfId="0" applyFont="1" applyFill="1" applyBorder="1"/>
    <xf numFmtId="3" fontId="38" fillId="15" borderId="45" xfId="0" applyNumberFormat="1" applyFont="1" applyFill="1" applyBorder="1"/>
    <xf numFmtId="3" fontId="38" fillId="15" borderId="46" xfId="0" applyNumberFormat="1" applyFont="1" applyFill="1" applyBorder="1"/>
    <xf numFmtId="0" fontId="25" fillId="15" borderId="53" xfId="0" applyFont="1" applyFill="1" applyBorder="1"/>
    <xf numFmtId="3" fontId="38" fillId="15" borderId="47" xfId="0" applyNumberFormat="1" applyFont="1" applyFill="1" applyBorder="1"/>
    <xf numFmtId="3" fontId="38" fillId="15" borderId="48" xfId="0" applyNumberFormat="1" applyFont="1" applyFill="1" applyBorder="1"/>
    <xf numFmtId="3" fontId="38" fillId="15" borderId="0" xfId="0" applyNumberFormat="1" applyFont="1" applyFill="1"/>
    <xf numFmtId="0" fontId="25" fillId="17" borderId="33" xfId="0" applyFont="1" applyFill="1" applyBorder="1"/>
    <xf numFmtId="0" fontId="25" fillId="17" borderId="34" xfId="0" applyFont="1" applyFill="1" applyBorder="1"/>
    <xf numFmtId="3" fontId="38" fillId="17" borderId="54" xfId="0" applyNumberFormat="1" applyFont="1" applyFill="1" applyBorder="1"/>
    <xf numFmtId="0" fontId="25" fillId="17" borderId="42" xfId="0" applyFont="1" applyFill="1" applyBorder="1"/>
    <xf numFmtId="3" fontId="38" fillId="17" borderId="36" xfId="0" applyNumberFormat="1" applyFont="1" applyFill="1" applyBorder="1"/>
    <xf numFmtId="0" fontId="25" fillId="17" borderId="49" xfId="0" applyFont="1" applyFill="1" applyBorder="1"/>
    <xf numFmtId="3" fontId="38" fillId="17" borderId="0" xfId="0" applyNumberFormat="1" applyFont="1" applyFill="1"/>
    <xf numFmtId="0" fontId="40" fillId="2" borderId="0" xfId="0" applyFont="1" applyFill="1"/>
  </cellXfs>
  <cellStyles count="14">
    <cellStyle name="Backend Calculation" xfId="8" xr:uid="{00000000-0005-0000-0000-000000000000}"/>
    <cellStyle name="Backend Header" xfId="9" xr:uid="{00000000-0005-0000-0000-000001000000}"/>
    <cellStyle name="Bad" xfId="3" builtinId="27" customBuiltin="1"/>
    <cellStyle name="Calculation" xfId="6" builtinId="22" customBuiltin="1"/>
    <cellStyle name="Good" xfId="2" builtinId="26" customBuiltin="1"/>
    <cellStyle name="Highlight Difference" xfId="10" xr:uid="{00000000-0005-0000-0000-000005000000}"/>
    <cellStyle name="Input" xfId="5" builtinId="20" customBuiltin="1"/>
    <cellStyle name="Linked Cell" xfId="7" builtinId="24" customBuiltin="1"/>
    <cellStyle name="Neutral" xfId="4" builtinId="28" customBuiltin="1"/>
    <cellStyle name="Normal" xfId="0" builtinId="0"/>
    <cellStyle name="Percent" xfId="1" builtinId="5" customBuiltin="1"/>
    <cellStyle name="Reminder" xfId="11" xr:uid="{00000000-0005-0000-0000-00000B000000}"/>
    <cellStyle name="Total Calculation" xfId="12" xr:uid="{00000000-0005-0000-0000-00000C000000}"/>
    <cellStyle name="Total Input" xfId="13" xr:uid="{00000000-0005-0000-0000-00000D000000}"/>
  </cellStyles>
  <dxfs count="5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i val="0"/>
        <color auto="1"/>
      </font>
      <border>
        <top style="thin">
          <color theme="9"/>
        </top>
      </border>
    </dxf>
    <dxf>
      <font>
        <b/>
        <i val="0"/>
        <color auto="1"/>
      </font>
      <border>
        <top/>
        <bottom style="thin">
          <color theme="9"/>
        </bottom>
      </border>
    </dxf>
    <dxf>
      <font>
        <b val="0"/>
        <i val="0"/>
        <color auto="1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8" tint="-0.249977111117893"/>
      </font>
    </dxf>
    <dxf>
      <font>
        <b/>
        <color theme="8" tint="-0.249977111117893"/>
      </font>
    </dxf>
    <dxf>
      <font>
        <b/>
        <i val="0"/>
        <color auto="1"/>
      </font>
      <border>
        <top style="thin">
          <color theme="8"/>
        </top>
      </border>
    </dxf>
    <dxf>
      <font>
        <b/>
        <i val="0"/>
        <color auto="1"/>
      </font>
      <border>
        <top/>
        <bottom style="thin">
          <color theme="8"/>
        </bottom>
      </border>
    </dxf>
    <dxf>
      <font>
        <color auto="1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7" tint="-0.249977111117893"/>
      </font>
    </dxf>
    <dxf>
      <font>
        <b/>
        <color theme="7" tint="-0.249977111117893"/>
      </font>
    </dxf>
    <dxf>
      <font>
        <b/>
        <i val="0"/>
        <color auto="1"/>
      </font>
      <border>
        <top style="thin">
          <color theme="7"/>
        </top>
      </border>
    </dxf>
    <dxf>
      <font>
        <b/>
        <i val="0"/>
        <color auto="1"/>
      </font>
      <border>
        <top/>
        <bottom style="thin">
          <color theme="7"/>
        </bottom>
      </border>
    </dxf>
    <dxf>
      <font>
        <b val="0"/>
        <i val="0"/>
        <color auto="1"/>
      </font>
      <border>
        <top style="thin">
          <color theme="7"/>
        </top>
        <bottom style="thin">
          <color theme="7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auto="1"/>
      </font>
      <border>
        <top style="thin">
          <color theme="6"/>
        </top>
      </border>
    </dxf>
    <dxf>
      <font>
        <b/>
        <i val="0"/>
        <color auto="1"/>
      </font>
      <border>
        <top/>
        <bottom style="thin">
          <color theme="6"/>
        </bottom>
      </border>
    </dxf>
    <dxf>
      <font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</dxf>
    <dxf>
      <font>
        <b/>
        <color theme="5" tint="-0.249977111117893"/>
      </font>
    </dxf>
    <dxf>
      <font>
        <b/>
        <i val="0"/>
        <color auto="1"/>
      </font>
      <border>
        <top style="thin">
          <color theme="5"/>
        </top>
      </border>
    </dxf>
    <dxf>
      <font>
        <b/>
        <i val="0"/>
        <color auto="1"/>
      </font>
      <border>
        <top/>
        <bottom style="thin">
          <color theme="5"/>
        </bottom>
      </border>
    </dxf>
    <dxf>
      <font>
        <color auto="1"/>
      </font>
      <border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  <color auto="1"/>
      </font>
      <border>
        <top style="thin">
          <color theme="4"/>
        </top>
      </border>
    </dxf>
    <dxf>
      <font>
        <b/>
        <i val="0"/>
        <color auto="1"/>
      </font>
      <border>
        <top/>
        <bottom style="thin">
          <color theme="4"/>
        </bottom>
      </border>
    </dxf>
    <dxf>
      <font>
        <color auto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</dxfs>
  <tableStyles count="7" defaultTableStyle="TableStyleLight1" defaultPivotStyle="PivotStyleLight16">
    <tableStyle name="Shir Style 1 Gray" pivot="0" count="7" xr9:uid="{00000000-0011-0000-FFFF-FFFF00000000}">
      <tableStyleElement type="wholeTable" dxfId="55"/>
      <tableStyleElement type="headerRow" dxfId="54"/>
      <tableStyleElement type="totalRow" dxfId="53"/>
      <tableStyleElement type="firstColumn" dxfId="52"/>
      <tableStyleElement type="lastColumn" dxfId="51"/>
      <tableStyleElement type="firstRowStripe" dxfId="50"/>
      <tableStyleElement type="firstColumnStripe" dxfId="49"/>
    </tableStyle>
    <tableStyle name="Shir Style 2 Blue" pivot="0" count="7" xr9:uid="{00000000-0011-0000-FFFF-FFFF01000000}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firstColumnStripe" dxfId="42"/>
    </tableStyle>
    <tableStyle name="Shir Style 3 Red" pivot="0" count="7" xr9:uid="{00000000-0011-0000-FFFF-FFFF02000000}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  <tableStyleElement type="firstRowStripe" dxfId="36"/>
      <tableStyleElement type="firstColumnStripe" dxfId="35"/>
    </tableStyle>
    <tableStyle name="Shir Style 4 Green" pivot="0" count="7" xr9:uid="{00000000-0011-0000-FFFF-FFFF03000000}">
      <tableStyleElement type="wholeTable" dxfId="34"/>
      <tableStyleElement type="headerRow" dxfId="33"/>
      <tableStyleElement type="totalRow" dxfId="32"/>
      <tableStyleElement type="firstColumn" dxfId="31"/>
      <tableStyleElement type="lastColumn" dxfId="30"/>
      <tableStyleElement type="firstRowStripe" dxfId="29"/>
      <tableStyleElement type="firstColumnStripe" dxfId="28"/>
    </tableStyle>
    <tableStyle name="Shir Style 5 Purple" pivot="0" count="7" xr9:uid="{00000000-0011-0000-FFFF-FFFF04000000}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  <tableStyle name="Shir Style 6 Light Blue" pivot="0" count="7" xr9:uid="{00000000-0011-0000-FFFF-FFFF05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  <tableStyle name="Shir Style 7 Orange" pivot="0" count="7" xr9:uid="{00000000-0011-0000-FFFF-FFFF06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  <colors>
    <mruColors>
      <color rgb="FFFF6B6B"/>
      <color rgb="FF636568"/>
      <color rgb="FFD6F6F5"/>
      <color rgb="FFEBFEFC"/>
      <color rgb="FF177390"/>
      <color rgb="FFE1EBF6"/>
      <color rgb="FFDCE6F1"/>
      <color rgb="FFE6F0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Hours Saved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Benefits!$AF$8</c:f>
              <c:strCache>
                <c:ptCount val="1"/>
                <c:pt idx="0">
                  <c:v>Hours Saved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0A-4A0B-9684-90E9FA665D2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0A-4A0B-9684-90E9FA665D2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0A-4A0B-9684-90E9FA665D2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0A-4A0B-9684-90E9FA665D2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0A-4A0B-9684-90E9FA665D2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0A-4A0B-9684-90E9FA665D2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80A-4A0B-9684-90E9FA665D2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0A-4A0B-9684-90E9FA665D2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80A-4A0B-9684-90E9FA665D2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0A-4A0B-9684-90E9FA665D22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1300"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80A-4A0B-9684-90E9FA665D22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1100"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80A-4A0B-9684-90E9FA665D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Benefits!$AH$7:$AS$7</c:f>
              <c:strCache>
                <c:ptCount val="12"/>
                <c:pt idx="0">
                  <c:v>1 Month</c:v>
                </c:pt>
                <c:pt idx="1">
                  <c:v>2 Months</c:v>
                </c:pt>
                <c:pt idx="2">
                  <c:v>3 Months</c:v>
                </c:pt>
                <c:pt idx="3">
                  <c:v>4 Months</c:v>
                </c:pt>
                <c:pt idx="4">
                  <c:v>5 Months</c:v>
                </c:pt>
                <c:pt idx="5">
                  <c:v>6 Months</c:v>
                </c:pt>
                <c:pt idx="6">
                  <c:v>7 Months</c:v>
                </c:pt>
                <c:pt idx="7">
                  <c:v>8 Months</c:v>
                </c:pt>
                <c:pt idx="8">
                  <c:v>9 Months</c:v>
                </c:pt>
                <c:pt idx="9">
                  <c:v>10 Months</c:v>
                </c:pt>
                <c:pt idx="10">
                  <c:v>11 Months</c:v>
                </c:pt>
                <c:pt idx="11">
                  <c:v>1 Year</c:v>
                </c:pt>
              </c:strCache>
            </c:strRef>
          </c:cat>
          <c:val>
            <c:numRef>
              <c:f>Benefits!$AH$8:$AS$8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80A-4A0B-9684-90E9FA665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39232"/>
        <c:axId val="213505920"/>
      </c:barChart>
      <c:catAx>
        <c:axId val="213439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213505920"/>
        <c:crosses val="autoZero"/>
        <c:auto val="1"/>
        <c:lblAlgn val="ctr"/>
        <c:lblOffset val="100"/>
        <c:noMultiLvlLbl val="0"/>
      </c:catAx>
      <c:valAx>
        <c:axId val="213505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13439232"/>
        <c:crosses val="autoZero"/>
        <c:crossBetween val="between"/>
      </c:valAx>
      <c:spPr>
        <a:solidFill>
          <a:schemeClr val="bg2"/>
        </a:solidFill>
      </c:spPr>
    </c:plotArea>
    <c:plotVisOnly val="1"/>
    <c:dispBlanksAs val="gap"/>
    <c:showDLblsOverMax val="0"/>
  </c:chart>
  <c:spPr>
    <a:solidFill>
      <a:schemeClr val="bg2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Money Saved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Benefits!$AF$9</c:f>
              <c:strCache>
                <c:ptCount val="1"/>
                <c:pt idx="0">
                  <c:v>Money Saved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0E-4ADE-A648-1510B638E49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0E-4ADE-A648-1510B638E49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0E-4ADE-A648-1510B638E49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0E-4ADE-A648-1510B638E49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0E-4ADE-A648-1510B638E49B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0E-4ADE-A648-1510B638E49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0E-4ADE-A648-1510B638E49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0E-4ADE-A648-1510B638E49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0E-4ADE-A648-1510B638E49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0E-4ADE-A648-1510B638E49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0E-4ADE-A648-1510B638E49B}"/>
                </c:ext>
              </c:extLst>
            </c:dLbl>
            <c:dLbl>
              <c:idx val="11"/>
              <c:spPr/>
              <c:txPr>
                <a:bodyPr/>
                <a:lstStyle/>
                <a:p>
                  <a:pPr>
                    <a:defRPr sz="1300"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F40E-4ADE-A648-1510B638E49B}"/>
                </c:ext>
              </c:extLst>
            </c:dLbl>
            <c:dLbl>
              <c:idx val="12"/>
              <c:spPr/>
              <c:txPr>
                <a:bodyPr/>
                <a:lstStyle/>
                <a:p>
                  <a:pPr>
                    <a:defRPr sz="1100" b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F40E-4ADE-A648-1510B638E4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Benefits!$AH$7:$AS$7</c:f>
              <c:strCache>
                <c:ptCount val="12"/>
                <c:pt idx="0">
                  <c:v>1 Month</c:v>
                </c:pt>
                <c:pt idx="1">
                  <c:v>2 Months</c:v>
                </c:pt>
                <c:pt idx="2">
                  <c:v>3 Months</c:v>
                </c:pt>
                <c:pt idx="3">
                  <c:v>4 Months</c:v>
                </c:pt>
                <c:pt idx="4">
                  <c:v>5 Months</c:v>
                </c:pt>
                <c:pt idx="5">
                  <c:v>6 Months</c:v>
                </c:pt>
                <c:pt idx="6">
                  <c:v>7 Months</c:v>
                </c:pt>
                <c:pt idx="7">
                  <c:v>8 Months</c:v>
                </c:pt>
                <c:pt idx="8">
                  <c:v>9 Months</c:v>
                </c:pt>
                <c:pt idx="9">
                  <c:v>10 Months</c:v>
                </c:pt>
                <c:pt idx="10">
                  <c:v>11 Months</c:v>
                </c:pt>
                <c:pt idx="11">
                  <c:v>1 Year</c:v>
                </c:pt>
              </c:strCache>
            </c:strRef>
          </c:cat>
          <c:val>
            <c:numRef>
              <c:f>Benefits!$AH$9:$AS$9</c:f>
              <c:numCache>
                <c:formatCode>"$"#,##0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40E-4ADE-A648-1510B638E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743232"/>
        <c:axId val="316553088"/>
      </c:barChart>
      <c:catAx>
        <c:axId val="25174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316553088"/>
        <c:crosses val="autoZero"/>
        <c:auto val="1"/>
        <c:lblAlgn val="ctr"/>
        <c:lblOffset val="100"/>
        <c:noMultiLvlLbl val="0"/>
      </c:catAx>
      <c:valAx>
        <c:axId val="316553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&quot;$&quot;#,##0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51743232"/>
        <c:crosses val="autoZero"/>
        <c:crossBetween val="between"/>
      </c:valAx>
      <c:spPr>
        <a:solidFill>
          <a:schemeClr val="bg2"/>
        </a:solidFill>
      </c:spPr>
    </c:plotArea>
    <c:plotVisOnly val="1"/>
    <c:dispBlanksAs val="gap"/>
    <c:showDLblsOverMax val="0"/>
  </c:chart>
  <c:spPr>
    <a:solidFill>
      <a:schemeClr val="bg2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</xdr:colOff>
      <xdr:row>1</xdr:row>
      <xdr:rowOff>15241</xdr:rowOff>
    </xdr:from>
    <xdr:to>
      <xdr:col>3</xdr:col>
      <xdr:colOff>704850</xdr:colOff>
      <xdr:row>3</xdr:row>
      <xdr:rowOff>189823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" y="100966"/>
          <a:ext cx="2392680" cy="555582"/>
        </a:xfrm>
        <a:prstGeom prst="rect">
          <a:avLst/>
        </a:prstGeom>
      </xdr:spPr>
    </xdr:pic>
    <xdr:clientData/>
  </xdr:twoCellAnchor>
  <xdr:twoCellAnchor editAs="oneCell">
    <xdr:from>
      <xdr:col>3</xdr:col>
      <xdr:colOff>904875</xdr:colOff>
      <xdr:row>1</xdr:row>
      <xdr:rowOff>28575</xdr:rowOff>
    </xdr:from>
    <xdr:to>
      <xdr:col>4</xdr:col>
      <xdr:colOff>161925</xdr:colOff>
      <xdr:row>4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B93C78B-4B38-A9C4-E7B2-A7757EC21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0" y="114300"/>
          <a:ext cx="571500" cy="5715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590074</xdr:colOff>
      <xdr:row>1</xdr:row>
      <xdr:rowOff>87361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70407F-F506-4FF8-88E3-15AF98B54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590074</xdr:colOff>
      <xdr:row>1</xdr:row>
      <xdr:rowOff>87361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C3D5E1-52ED-451D-90E2-64ADD0E0F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590074</xdr:colOff>
      <xdr:row>1</xdr:row>
      <xdr:rowOff>87361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91B692-C687-4D3A-9BBE-03106CD94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590074</xdr:colOff>
      <xdr:row>1</xdr:row>
      <xdr:rowOff>87361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A89D3D-88C8-4EC8-A0DF-290BF0FF7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590074</xdr:colOff>
      <xdr:row>1</xdr:row>
      <xdr:rowOff>87361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C666A4-FB4E-4D1A-B9EF-A85196BCD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590074</xdr:colOff>
      <xdr:row>1</xdr:row>
      <xdr:rowOff>87361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2553F8-A081-4B2A-81A6-FD08DB124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590074</xdr:colOff>
      <xdr:row>1</xdr:row>
      <xdr:rowOff>87361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A982AE-8B5B-4C76-B277-2E0E40876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590074</xdr:colOff>
      <xdr:row>1</xdr:row>
      <xdr:rowOff>87361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D7AA5E-F829-464C-A450-C95792F0F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590074</xdr:colOff>
      <xdr:row>1</xdr:row>
      <xdr:rowOff>87361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0D14F1-26C7-4845-B81B-963C5DC0B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590074</xdr:colOff>
      <xdr:row>1</xdr:row>
      <xdr:rowOff>87361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E46511-DD23-4069-BF37-6B23979BE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561499</xdr:colOff>
      <xdr:row>1</xdr:row>
      <xdr:rowOff>87361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1DF624-0303-4FDA-810A-B4B4F101A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590074</xdr:colOff>
      <xdr:row>1</xdr:row>
      <xdr:rowOff>87361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6C44FB-ABE0-4707-ABA5-56C64C0AC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590074</xdr:colOff>
      <xdr:row>1</xdr:row>
      <xdr:rowOff>87361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501D81-5DC2-4C0D-AF3F-3BE394177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590074</xdr:colOff>
      <xdr:row>1</xdr:row>
      <xdr:rowOff>87361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8EB5DB-43A7-4C3E-A1AA-5579D9143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590074</xdr:colOff>
      <xdr:row>1</xdr:row>
      <xdr:rowOff>87361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9B21D4-AB8B-440C-9354-C16BB752A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590074</xdr:colOff>
      <xdr:row>1</xdr:row>
      <xdr:rowOff>87361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99B4D2-7133-48F1-9A8C-A4B751DAB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590074</xdr:colOff>
      <xdr:row>1</xdr:row>
      <xdr:rowOff>87361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999E97-A7AB-4138-978D-EDF38049C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590074</xdr:colOff>
      <xdr:row>1</xdr:row>
      <xdr:rowOff>87361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B65098-903D-447E-BE8E-83514D4F3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590074</xdr:colOff>
      <xdr:row>1</xdr:row>
      <xdr:rowOff>87361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880366-E29A-4263-AD45-0023BBB48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2</xdr:col>
      <xdr:colOff>540544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B9B324-EC11-4246-9C71-53F757739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</xdr:row>
      <xdr:rowOff>9525</xdr:rowOff>
    </xdr:from>
    <xdr:to>
      <xdr:col>16</xdr:col>
      <xdr:colOff>28575</xdr:colOff>
      <xdr:row>13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541510F-4E18-DFF0-29B6-49ED76729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514350"/>
          <a:ext cx="4343400" cy="215265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2</xdr:col>
      <xdr:colOff>540544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4D0BF4-8334-4C29-A6EC-415D76DBF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</xdr:row>
      <xdr:rowOff>9525</xdr:rowOff>
    </xdr:from>
    <xdr:to>
      <xdr:col>16</xdr:col>
      <xdr:colOff>28575</xdr:colOff>
      <xdr:row>13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5F0182-5131-4202-BFE4-067CBC8F0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514350"/>
          <a:ext cx="4343400" cy="2152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10</xdr:row>
      <xdr:rowOff>171449</xdr:rowOff>
    </xdr:from>
    <xdr:to>
      <xdr:col>6</xdr:col>
      <xdr:colOff>60960</xdr:colOff>
      <xdr:row>28</xdr:row>
      <xdr:rowOff>167639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12E8E7-6732-4767-ACF5-821173843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504825</xdr:colOff>
      <xdr:row>10</xdr:row>
      <xdr:rowOff>171449</xdr:rowOff>
    </xdr:from>
    <xdr:to>
      <xdr:col>13</xdr:col>
      <xdr:colOff>175736</xdr:colOff>
      <xdr:row>28</xdr:row>
      <xdr:rowOff>167640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9537B-033B-4173-8E3B-207DAEB02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637699</xdr:colOff>
      <xdr:row>0</xdr:row>
      <xdr:rowOff>354061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3B61103-AC0D-4CD2-AC48-0F4C31FC8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2</xdr:col>
      <xdr:colOff>540544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745BE8-55C0-4893-85C9-6660751F2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</xdr:row>
      <xdr:rowOff>9525</xdr:rowOff>
    </xdr:from>
    <xdr:to>
      <xdr:col>16</xdr:col>
      <xdr:colOff>28575</xdr:colOff>
      <xdr:row>13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78E8F2-3656-403B-B7ED-AD146255F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514350"/>
          <a:ext cx="4343400" cy="215265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2</xdr:col>
      <xdr:colOff>540544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62DA2D-E93F-4645-98E0-F9D9D722D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285750</xdr:colOff>
      <xdr:row>2</xdr:row>
      <xdr:rowOff>9525</xdr:rowOff>
    </xdr:from>
    <xdr:to>
      <xdr:col>16</xdr:col>
      <xdr:colOff>28575</xdr:colOff>
      <xdr:row>13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2EC4B2C-2DC6-471E-23CB-4E6C58DA1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514350"/>
          <a:ext cx="4362450" cy="2162175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2</xdr:col>
      <xdr:colOff>540544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2BF9C4-812B-4BA7-94C3-A329B8C19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285750</xdr:colOff>
      <xdr:row>2</xdr:row>
      <xdr:rowOff>9525</xdr:rowOff>
    </xdr:from>
    <xdr:to>
      <xdr:col>16</xdr:col>
      <xdr:colOff>28575</xdr:colOff>
      <xdr:row>13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C7909F-4B2C-49DB-BAE5-C376B15F9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514350"/>
          <a:ext cx="4362450" cy="2162175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2</xdr:col>
      <xdr:colOff>540544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799FAE-8CCA-44A5-A430-10BCC2E06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285750</xdr:colOff>
      <xdr:row>2</xdr:row>
      <xdr:rowOff>9525</xdr:rowOff>
    </xdr:from>
    <xdr:to>
      <xdr:col>16</xdr:col>
      <xdr:colOff>28575</xdr:colOff>
      <xdr:row>13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B59C92-7152-427A-B7A9-DC9CF6CC5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514350"/>
          <a:ext cx="4362450" cy="2162175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2</xdr:col>
      <xdr:colOff>588169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BBDDC6-3A30-498E-A817-AC654164F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</xdr:row>
      <xdr:rowOff>9525</xdr:rowOff>
    </xdr:from>
    <xdr:to>
      <xdr:col>22</xdr:col>
      <xdr:colOff>28575</xdr:colOff>
      <xdr:row>9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49A505E-0220-3009-191B-97F8EA3F3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514350"/>
          <a:ext cx="3543300" cy="140017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2</xdr:col>
      <xdr:colOff>588169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D9497F-013A-4676-9123-1D0F97736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</xdr:row>
      <xdr:rowOff>9525</xdr:rowOff>
    </xdr:from>
    <xdr:to>
      <xdr:col>22</xdr:col>
      <xdr:colOff>28575</xdr:colOff>
      <xdr:row>9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1A0253-A763-4131-8854-380BF8F4A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514350"/>
          <a:ext cx="3543300" cy="1400175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2</xdr:col>
      <xdr:colOff>588169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392E77-C106-47FF-A9B7-DE9E10162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</xdr:row>
      <xdr:rowOff>9525</xdr:rowOff>
    </xdr:from>
    <xdr:to>
      <xdr:col>22</xdr:col>
      <xdr:colOff>28575</xdr:colOff>
      <xdr:row>9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45D6E2-79FF-4E77-8B00-39E298667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514350"/>
          <a:ext cx="3543300" cy="1400175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2</xdr:col>
      <xdr:colOff>588169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534E07-FFC5-4169-9C44-FA508DAE4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19</xdr:col>
      <xdr:colOff>28575</xdr:colOff>
      <xdr:row>9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111BB57-6093-12CF-2A94-B31E218F5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504825"/>
          <a:ext cx="1638300" cy="140970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2</xdr:col>
      <xdr:colOff>588169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FFDE86-8B12-4A8D-8326-2D9442AC5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19</xdr:col>
      <xdr:colOff>28575</xdr:colOff>
      <xdr:row>9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EFB266-2A09-4CB8-A851-F8783303A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504825"/>
          <a:ext cx="1638300" cy="140970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2</xdr:col>
      <xdr:colOff>588169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819305-29CA-4BDE-A78A-0DD6947AE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19</xdr:col>
      <xdr:colOff>28575</xdr:colOff>
      <xdr:row>9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38E8FB-48AB-4FFD-AD20-7AFD1F0FE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504825"/>
          <a:ext cx="1638300" cy="1409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590074</xdr:colOff>
      <xdr:row>1</xdr:row>
      <xdr:rowOff>87361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3E9416-CB7D-42AA-BDB5-9BC4512A5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2</xdr:col>
      <xdr:colOff>540544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E92C0E-DFA7-49D1-8C34-36FB90B36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2</xdr:row>
      <xdr:rowOff>9525</xdr:rowOff>
    </xdr:from>
    <xdr:to>
      <xdr:col>14</xdr:col>
      <xdr:colOff>19050</xdr:colOff>
      <xdr:row>14</xdr:row>
      <xdr:rowOff>19050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40ED897-0E8C-878A-45E3-90B2CBC0B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514350"/>
          <a:ext cx="3743325" cy="234315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2</xdr:col>
      <xdr:colOff>540544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A7D557-B373-492B-9391-DA08777C3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2</xdr:row>
      <xdr:rowOff>9525</xdr:rowOff>
    </xdr:from>
    <xdr:to>
      <xdr:col>14</xdr:col>
      <xdr:colOff>19050</xdr:colOff>
      <xdr:row>14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30D4AA-DD69-4DD8-A978-7EF649979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514350"/>
          <a:ext cx="3743325" cy="234315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2</xdr:col>
      <xdr:colOff>540544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9DC9FF-FD2B-4BED-8C59-962ED8C26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2</xdr:row>
      <xdr:rowOff>9525</xdr:rowOff>
    </xdr:from>
    <xdr:to>
      <xdr:col>14</xdr:col>
      <xdr:colOff>19050</xdr:colOff>
      <xdr:row>14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F9CFCD-F550-40A1-9E0D-A5DCD57F8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514350"/>
          <a:ext cx="3743325" cy="234315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2</xdr:col>
      <xdr:colOff>540544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6173F8-7EEB-46AB-A447-889CE9B35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</xdr:row>
      <xdr:rowOff>9525</xdr:rowOff>
    </xdr:from>
    <xdr:to>
      <xdr:col>16</xdr:col>
      <xdr:colOff>28575</xdr:colOff>
      <xdr:row>7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0EBCED-790B-7704-7B17-8041011EE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514350"/>
          <a:ext cx="4343400" cy="1019175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2</xdr:col>
      <xdr:colOff>540544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0C7CB6-0270-4B2B-A807-4F443D2D4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</xdr:row>
      <xdr:rowOff>9525</xdr:rowOff>
    </xdr:from>
    <xdr:to>
      <xdr:col>16</xdr:col>
      <xdr:colOff>28575</xdr:colOff>
      <xdr:row>7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4CB881-FF51-4779-A7FF-AB5F932B4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514350"/>
          <a:ext cx="4343400" cy="1019175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45720</xdr:rowOff>
    </xdr:from>
    <xdr:to>
      <xdr:col>2</xdr:col>
      <xdr:colOff>540544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73B0FC-E3B8-49F1-881E-E1CBEB5C3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2</xdr:row>
      <xdr:rowOff>9525</xdr:rowOff>
    </xdr:from>
    <xdr:to>
      <xdr:col>16</xdr:col>
      <xdr:colOff>28575</xdr:colOff>
      <xdr:row>7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CDB2DF-A2D1-4A70-8CD1-5F76612A7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514350"/>
          <a:ext cx="4343400" cy="1019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590074</xdr:colOff>
      <xdr:row>1</xdr:row>
      <xdr:rowOff>87361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1553C8-BB76-4217-B3AD-73C7B99D2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590074</xdr:colOff>
      <xdr:row>1</xdr:row>
      <xdr:rowOff>87361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20BE91-8D9C-4581-BD47-354A9802B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590074</xdr:colOff>
      <xdr:row>1</xdr:row>
      <xdr:rowOff>87361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9A4E0F-EF47-4281-B2DB-47AF010C7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590074</xdr:colOff>
      <xdr:row>1</xdr:row>
      <xdr:rowOff>87361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666671-4572-4DB1-B6A3-D72801487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590074</xdr:colOff>
      <xdr:row>1</xdr:row>
      <xdr:rowOff>87361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B346BD-3A80-4A38-9836-135B2F76D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6F6F5"/>
  </sheetPr>
  <dimension ref="B1:B16"/>
  <sheetViews>
    <sheetView showGridLines="0" tabSelected="1" zoomScaleNormal="100" workbookViewId="0"/>
  </sheetViews>
  <sheetFormatPr defaultColWidth="9.140625" defaultRowHeight="15" x14ac:dyDescent="0.25"/>
  <cols>
    <col min="1" max="1" width="2.5703125" style="1" customWidth="1"/>
    <col min="2" max="2" width="16.7109375" style="1" customWidth="1"/>
    <col min="3" max="3" width="9.140625" style="1"/>
    <col min="4" max="4" width="19.7109375" style="1" customWidth="1"/>
    <col min="5" max="7" width="9.140625" style="1"/>
    <col min="8" max="8" width="21.7109375" style="1" customWidth="1"/>
    <col min="9" max="9" width="9.140625" style="1"/>
    <col min="10" max="10" width="19.7109375" style="1" customWidth="1"/>
    <col min="11" max="16384" width="9.140625" style="1"/>
  </cols>
  <sheetData>
    <row r="1" spans="2:2" ht="6.95" customHeight="1" x14ac:dyDescent="0.25"/>
    <row r="5" spans="2:2" ht="6.95" customHeight="1" x14ac:dyDescent="0.25"/>
    <row r="6" spans="2:2" ht="46.5" x14ac:dyDescent="0.7">
      <c r="B6" s="18" t="s">
        <v>40</v>
      </c>
    </row>
    <row r="7" spans="2:2" ht="26.25" x14ac:dyDescent="0.4">
      <c r="B7" s="19" t="s">
        <v>50</v>
      </c>
    </row>
    <row r="8" spans="2:2" ht="6.95" customHeight="1" x14ac:dyDescent="0.25"/>
    <row r="9" spans="2:2" ht="21" x14ac:dyDescent="0.35">
      <c r="B9" s="207" t="s">
        <v>125</v>
      </c>
    </row>
    <row r="10" spans="2:2" ht="17.25" x14ac:dyDescent="0.3">
      <c r="B10" s="20" t="s">
        <v>44</v>
      </c>
    </row>
    <row r="11" spans="2:2" ht="17.25" x14ac:dyDescent="0.3">
      <c r="B11" s="20" t="s">
        <v>41</v>
      </c>
    </row>
    <row r="12" spans="2:2" ht="17.25" x14ac:dyDescent="0.3">
      <c r="B12" s="20" t="s">
        <v>42</v>
      </c>
    </row>
    <row r="13" spans="2:2" ht="17.25" x14ac:dyDescent="0.3">
      <c r="B13" s="20" t="s">
        <v>51</v>
      </c>
    </row>
    <row r="14" spans="2:2" ht="17.25" x14ac:dyDescent="0.3">
      <c r="B14" s="20" t="s">
        <v>43</v>
      </c>
    </row>
    <row r="16" spans="2:2" ht="17.25" x14ac:dyDescent="0.3">
      <c r="B16" s="20" t="s">
        <v>52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FFE4D-B893-4021-9217-054BC96F6C16}">
  <sheetPr>
    <tabColor rgb="FF636568"/>
  </sheetPr>
  <dimension ref="B1:L14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12" width="9.140625" style="6" customWidth="1"/>
    <col min="13" max="16384" width="9.140625" style="3"/>
  </cols>
  <sheetData>
    <row r="1" spans="2:12" s="4" customFormat="1" ht="21" x14ac:dyDescent="0.35">
      <c r="D1" s="2" t="s">
        <v>48</v>
      </c>
    </row>
    <row r="2" spans="2:12" s="4" customFormat="1" ht="18.75" x14ac:dyDescent="0.3">
      <c r="D2" s="5" t="s">
        <v>46</v>
      </c>
    </row>
    <row r="4" spans="2:12" x14ac:dyDescent="0.25">
      <c r="B4" s="139">
        <v>1</v>
      </c>
      <c r="C4" s="140"/>
      <c r="D4" s="141">
        <v>0</v>
      </c>
      <c r="E4" s="141">
        <v>0</v>
      </c>
      <c r="F4" s="140"/>
      <c r="G4" s="141">
        <v>0</v>
      </c>
      <c r="H4" s="140"/>
      <c r="I4" s="141">
        <v>0</v>
      </c>
      <c r="J4" s="141">
        <v>0</v>
      </c>
      <c r="K4" s="141">
        <v>0</v>
      </c>
      <c r="L4" s="141">
        <v>0</v>
      </c>
    </row>
    <row r="5" spans="2:12" x14ac:dyDescent="0.25">
      <c r="B5" s="140"/>
      <c r="C5" s="140"/>
      <c r="D5" s="141">
        <v>0</v>
      </c>
      <c r="E5" s="141">
        <v>0</v>
      </c>
      <c r="F5" s="140"/>
      <c r="G5" s="141">
        <v>0</v>
      </c>
      <c r="H5" s="140"/>
      <c r="I5" s="141">
        <v>0</v>
      </c>
      <c r="J5" s="141">
        <v>0</v>
      </c>
      <c r="K5" s="141">
        <v>0</v>
      </c>
      <c r="L5" s="141">
        <v>0</v>
      </c>
    </row>
    <row r="6" spans="2:12" x14ac:dyDescent="0.25">
      <c r="B6" s="140"/>
      <c r="C6" s="140"/>
      <c r="D6" s="141">
        <v>0</v>
      </c>
      <c r="E6" s="141">
        <v>0</v>
      </c>
      <c r="F6" s="140"/>
      <c r="G6" s="141">
        <v>0</v>
      </c>
      <c r="H6" s="140"/>
      <c r="I6" s="141">
        <v>0</v>
      </c>
      <c r="J6" s="141">
        <v>0</v>
      </c>
      <c r="K6" s="141">
        <v>0</v>
      </c>
      <c r="L6" s="141">
        <v>0</v>
      </c>
    </row>
    <row r="7" spans="2:12" x14ac:dyDescent="0.25">
      <c r="B7" s="140"/>
      <c r="C7" s="140"/>
      <c r="D7" s="141">
        <v>0</v>
      </c>
      <c r="E7" s="141">
        <v>0</v>
      </c>
      <c r="F7" s="140"/>
      <c r="G7" s="141">
        <v>0</v>
      </c>
      <c r="H7" s="140"/>
      <c r="I7" s="141">
        <v>0</v>
      </c>
      <c r="J7" s="141">
        <v>0</v>
      </c>
      <c r="K7" s="141">
        <v>0</v>
      </c>
      <c r="L7" s="141">
        <v>0</v>
      </c>
    </row>
    <row r="8" spans="2:12" x14ac:dyDescent="0.25"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2:12" x14ac:dyDescent="0.25">
      <c r="B9" s="140"/>
      <c r="C9" s="140"/>
      <c r="D9" s="141">
        <v>0</v>
      </c>
      <c r="E9" s="141">
        <v>0</v>
      </c>
      <c r="F9" s="140"/>
      <c r="G9" s="141">
        <v>0</v>
      </c>
      <c r="H9" s="140"/>
      <c r="I9" s="141">
        <v>0</v>
      </c>
      <c r="J9" s="141">
        <v>0</v>
      </c>
      <c r="K9" s="141">
        <v>0</v>
      </c>
      <c r="L9" s="141">
        <v>0</v>
      </c>
    </row>
    <row r="10" spans="2:12" x14ac:dyDescent="0.25"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2:12" x14ac:dyDescent="0.25">
      <c r="B11" s="140"/>
      <c r="C11" s="140"/>
      <c r="D11" s="141">
        <v>0</v>
      </c>
      <c r="E11" s="141">
        <v>0</v>
      </c>
      <c r="F11" s="140"/>
      <c r="G11" s="141">
        <v>0</v>
      </c>
      <c r="H11" s="140"/>
      <c r="I11" s="141">
        <v>0</v>
      </c>
      <c r="J11" s="141">
        <v>0</v>
      </c>
      <c r="K11" s="141">
        <v>0</v>
      </c>
      <c r="L11" s="141">
        <v>0</v>
      </c>
    </row>
    <row r="12" spans="2:12" x14ac:dyDescent="0.25">
      <c r="B12" s="140"/>
      <c r="C12" s="140"/>
      <c r="D12" s="141">
        <v>0</v>
      </c>
      <c r="E12" s="141">
        <v>0</v>
      </c>
      <c r="F12" s="140"/>
      <c r="G12" s="141">
        <v>0</v>
      </c>
      <c r="H12" s="140"/>
      <c r="I12" s="141">
        <v>0</v>
      </c>
      <c r="J12" s="141">
        <v>0</v>
      </c>
      <c r="K12" s="141">
        <v>0</v>
      </c>
      <c r="L12" s="141">
        <v>0</v>
      </c>
    </row>
    <row r="13" spans="2:12" x14ac:dyDescent="0.25">
      <c r="B13" s="140"/>
      <c r="C13" s="140"/>
      <c r="D13" s="141">
        <v>0</v>
      </c>
      <c r="E13" s="141">
        <v>0</v>
      </c>
      <c r="F13" s="140"/>
      <c r="G13" s="141">
        <v>0</v>
      </c>
      <c r="H13" s="140"/>
      <c r="I13" s="141">
        <v>0</v>
      </c>
      <c r="J13" s="141">
        <v>0</v>
      </c>
      <c r="K13" s="141">
        <v>0</v>
      </c>
      <c r="L13" s="141">
        <v>0</v>
      </c>
    </row>
    <row r="14" spans="2:12" x14ac:dyDescent="0.25">
      <c r="B14" s="140"/>
      <c r="C14" s="140"/>
      <c r="D14" s="141">
        <v>0</v>
      </c>
      <c r="E14" s="141">
        <v>0</v>
      </c>
      <c r="F14" s="140"/>
      <c r="G14" s="141">
        <v>0</v>
      </c>
      <c r="H14" s="140"/>
      <c r="I14" s="141">
        <v>0</v>
      </c>
      <c r="J14" s="141">
        <v>0</v>
      </c>
      <c r="K14" s="141">
        <v>0</v>
      </c>
      <c r="L14" s="141">
        <v>0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FC420-CFC3-44B6-90F0-AF4FAE2819D9}">
  <sheetPr>
    <tabColor rgb="FF636568"/>
  </sheetPr>
  <dimension ref="B1:L14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12" width="9.140625" style="6" customWidth="1"/>
    <col min="13" max="16384" width="9.140625" style="3"/>
  </cols>
  <sheetData>
    <row r="1" spans="2:12" s="4" customFormat="1" ht="21" x14ac:dyDescent="0.35">
      <c r="D1" s="2" t="s">
        <v>48</v>
      </c>
    </row>
    <row r="2" spans="2:12" s="4" customFormat="1" ht="18.75" x14ac:dyDescent="0.3">
      <c r="D2" s="5" t="s">
        <v>46</v>
      </c>
    </row>
    <row r="4" spans="2:12" x14ac:dyDescent="0.25">
      <c r="B4" s="139">
        <v>1</v>
      </c>
      <c r="C4" s="140"/>
      <c r="D4" s="141">
        <v>0</v>
      </c>
      <c r="E4" s="141">
        <v>0</v>
      </c>
      <c r="F4" s="140"/>
      <c r="G4" s="141">
        <v>0</v>
      </c>
      <c r="H4" s="140"/>
      <c r="I4" s="141">
        <v>0</v>
      </c>
      <c r="J4" s="141">
        <v>0</v>
      </c>
      <c r="K4" s="141">
        <v>0</v>
      </c>
      <c r="L4" s="141">
        <v>0</v>
      </c>
    </row>
    <row r="5" spans="2:12" x14ac:dyDescent="0.25">
      <c r="B5" s="140"/>
      <c r="C5" s="140"/>
      <c r="D5" s="141">
        <v>0</v>
      </c>
      <c r="E5" s="141">
        <v>0</v>
      </c>
      <c r="F5" s="140"/>
      <c r="G5" s="141">
        <v>0</v>
      </c>
      <c r="H5" s="140"/>
      <c r="I5" s="141">
        <v>0</v>
      </c>
      <c r="J5" s="141">
        <v>0</v>
      </c>
      <c r="K5" s="141">
        <v>0</v>
      </c>
      <c r="L5" s="141">
        <v>0</v>
      </c>
    </row>
    <row r="6" spans="2:12" x14ac:dyDescent="0.25">
      <c r="B6" s="140"/>
      <c r="C6" s="140"/>
      <c r="D6" s="141">
        <v>0</v>
      </c>
      <c r="E6" s="141">
        <v>0</v>
      </c>
      <c r="F6" s="140"/>
      <c r="G6" s="141">
        <v>0</v>
      </c>
      <c r="H6" s="140"/>
      <c r="I6" s="141">
        <v>0</v>
      </c>
      <c r="J6" s="141">
        <v>0</v>
      </c>
      <c r="K6" s="141">
        <v>0</v>
      </c>
      <c r="L6" s="141">
        <v>0</v>
      </c>
    </row>
    <row r="7" spans="2:12" x14ac:dyDescent="0.25">
      <c r="B7" s="140"/>
      <c r="C7" s="140"/>
      <c r="D7" s="141">
        <v>0</v>
      </c>
      <c r="E7" s="141">
        <v>0</v>
      </c>
      <c r="F7" s="140"/>
      <c r="G7" s="141">
        <v>0</v>
      </c>
      <c r="H7" s="140"/>
      <c r="I7" s="141">
        <v>0</v>
      </c>
      <c r="J7" s="141">
        <v>0</v>
      </c>
      <c r="K7" s="141">
        <v>0</v>
      </c>
      <c r="L7" s="141">
        <v>0</v>
      </c>
    </row>
    <row r="8" spans="2:12" x14ac:dyDescent="0.25"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2:12" x14ac:dyDescent="0.25">
      <c r="B9" s="140"/>
      <c r="C9" s="140"/>
      <c r="D9" s="141">
        <v>0</v>
      </c>
      <c r="E9" s="141">
        <v>0</v>
      </c>
      <c r="F9" s="140"/>
      <c r="G9" s="141">
        <v>0</v>
      </c>
      <c r="H9" s="140"/>
      <c r="I9" s="141">
        <v>0</v>
      </c>
      <c r="J9" s="141">
        <v>0</v>
      </c>
      <c r="K9" s="141">
        <v>0</v>
      </c>
      <c r="L9" s="141">
        <v>0</v>
      </c>
    </row>
    <row r="10" spans="2:12" x14ac:dyDescent="0.25"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2:12" x14ac:dyDescent="0.25">
      <c r="B11" s="140"/>
      <c r="C11" s="140"/>
      <c r="D11" s="141">
        <v>0</v>
      </c>
      <c r="E11" s="141">
        <v>0</v>
      </c>
      <c r="F11" s="140"/>
      <c r="G11" s="141">
        <v>0</v>
      </c>
      <c r="H11" s="140"/>
      <c r="I11" s="141">
        <v>0</v>
      </c>
      <c r="J11" s="141">
        <v>0</v>
      </c>
      <c r="K11" s="141">
        <v>0</v>
      </c>
      <c r="L11" s="141">
        <v>0</v>
      </c>
    </row>
    <row r="12" spans="2:12" x14ac:dyDescent="0.25">
      <c r="B12" s="140"/>
      <c r="C12" s="140"/>
      <c r="D12" s="141">
        <v>0</v>
      </c>
      <c r="E12" s="141">
        <v>0</v>
      </c>
      <c r="F12" s="140"/>
      <c r="G12" s="141">
        <v>0</v>
      </c>
      <c r="H12" s="140"/>
      <c r="I12" s="141">
        <v>0</v>
      </c>
      <c r="J12" s="141">
        <v>0</v>
      </c>
      <c r="K12" s="141">
        <v>0</v>
      </c>
      <c r="L12" s="141">
        <v>0</v>
      </c>
    </row>
    <row r="13" spans="2:12" x14ac:dyDescent="0.25">
      <c r="B13" s="140"/>
      <c r="C13" s="140"/>
      <c r="D13" s="141">
        <v>0</v>
      </c>
      <c r="E13" s="141">
        <v>0</v>
      </c>
      <c r="F13" s="140"/>
      <c r="G13" s="141">
        <v>0</v>
      </c>
      <c r="H13" s="140"/>
      <c r="I13" s="141">
        <v>0</v>
      </c>
      <c r="J13" s="141">
        <v>0</v>
      </c>
      <c r="K13" s="141">
        <v>0</v>
      </c>
      <c r="L13" s="141">
        <v>0</v>
      </c>
    </row>
    <row r="14" spans="2:12" x14ac:dyDescent="0.25">
      <c r="B14" s="140"/>
      <c r="C14" s="140"/>
      <c r="D14" s="141">
        <v>0</v>
      </c>
      <c r="E14" s="141">
        <v>0</v>
      </c>
      <c r="F14" s="140"/>
      <c r="G14" s="141">
        <v>0</v>
      </c>
      <c r="H14" s="140"/>
      <c r="I14" s="141">
        <v>0</v>
      </c>
      <c r="J14" s="141">
        <v>0</v>
      </c>
      <c r="K14" s="141">
        <v>0</v>
      </c>
      <c r="L14" s="141">
        <v>0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A39AF-AFE5-4039-A062-5180961E0699}">
  <sheetPr>
    <tabColor rgb="FF636568"/>
  </sheetPr>
  <dimension ref="B1:L14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12" width="9.140625" style="6" customWidth="1"/>
    <col min="13" max="16384" width="9.140625" style="3"/>
  </cols>
  <sheetData>
    <row r="1" spans="2:12" s="4" customFormat="1" ht="21" x14ac:dyDescent="0.35">
      <c r="D1" s="2" t="s">
        <v>48</v>
      </c>
    </row>
    <row r="2" spans="2:12" s="4" customFormat="1" ht="18.75" x14ac:dyDescent="0.3">
      <c r="D2" s="5" t="s">
        <v>46</v>
      </c>
    </row>
    <row r="4" spans="2:12" x14ac:dyDescent="0.25">
      <c r="B4" s="139">
        <v>1</v>
      </c>
      <c r="C4" s="140"/>
      <c r="D4" s="141">
        <v>0</v>
      </c>
      <c r="E4" s="141">
        <v>0</v>
      </c>
      <c r="F4" s="140"/>
      <c r="G4" s="141">
        <v>0</v>
      </c>
      <c r="H4" s="140"/>
      <c r="I4" s="141">
        <v>0</v>
      </c>
      <c r="J4" s="141">
        <v>0</v>
      </c>
      <c r="K4" s="141">
        <v>0</v>
      </c>
      <c r="L4" s="141">
        <v>0</v>
      </c>
    </row>
    <row r="5" spans="2:12" x14ac:dyDescent="0.25">
      <c r="B5" s="140"/>
      <c r="C5" s="140"/>
      <c r="D5" s="141">
        <v>0</v>
      </c>
      <c r="E5" s="141">
        <v>0</v>
      </c>
      <c r="F5" s="140"/>
      <c r="G5" s="141">
        <v>0</v>
      </c>
      <c r="H5" s="140"/>
      <c r="I5" s="141">
        <v>0</v>
      </c>
      <c r="J5" s="141">
        <v>0</v>
      </c>
      <c r="K5" s="141">
        <v>0</v>
      </c>
      <c r="L5" s="141">
        <v>0</v>
      </c>
    </row>
    <row r="6" spans="2:12" x14ac:dyDescent="0.25">
      <c r="B6" s="140"/>
      <c r="C6" s="140"/>
      <c r="D6" s="141">
        <v>0</v>
      </c>
      <c r="E6" s="141">
        <v>0</v>
      </c>
      <c r="F6" s="140"/>
      <c r="G6" s="141">
        <v>0</v>
      </c>
      <c r="H6" s="140"/>
      <c r="I6" s="141">
        <v>0</v>
      </c>
      <c r="J6" s="141">
        <v>0</v>
      </c>
      <c r="K6" s="141">
        <v>0</v>
      </c>
      <c r="L6" s="141">
        <v>0</v>
      </c>
    </row>
    <row r="7" spans="2:12" x14ac:dyDescent="0.25">
      <c r="B7" s="140"/>
      <c r="C7" s="140"/>
      <c r="D7" s="141">
        <v>0</v>
      </c>
      <c r="E7" s="141">
        <v>0</v>
      </c>
      <c r="F7" s="140"/>
      <c r="G7" s="141">
        <v>0</v>
      </c>
      <c r="H7" s="140"/>
      <c r="I7" s="141">
        <v>0</v>
      </c>
      <c r="J7" s="141">
        <v>0</v>
      </c>
      <c r="K7" s="141">
        <v>0</v>
      </c>
      <c r="L7" s="141">
        <v>0</v>
      </c>
    </row>
    <row r="8" spans="2:12" x14ac:dyDescent="0.25"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</row>
    <row r="9" spans="2:12" x14ac:dyDescent="0.25">
      <c r="B9" s="140"/>
      <c r="C9" s="140"/>
      <c r="D9" s="141">
        <v>0</v>
      </c>
      <c r="E9" s="141">
        <v>0</v>
      </c>
      <c r="F9" s="140"/>
      <c r="G9" s="141">
        <v>0</v>
      </c>
      <c r="H9" s="140"/>
      <c r="I9" s="141">
        <v>0</v>
      </c>
      <c r="J9" s="141">
        <v>0</v>
      </c>
      <c r="K9" s="141">
        <v>0</v>
      </c>
      <c r="L9" s="141">
        <v>0</v>
      </c>
    </row>
    <row r="10" spans="2:12" x14ac:dyDescent="0.25"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2:12" x14ac:dyDescent="0.25">
      <c r="B11" s="140"/>
      <c r="C11" s="140"/>
      <c r="D11" s="141">
        <v>0</v>
      </c>
      <c r="E11" s="141">
        <v>0</v>
      </c>
      <c r="F11" s="140"/>
      <c r="G11" s="141">
        <v>0</v>
      </c>
      <c r="H11" s="140"/>
      <c r="I11" s="141">
        <v>0</v>
      </c>
      <c r="J11" s="141">
        <v>0</v>
      </c>
      <c r="K11" s="141">
        <v>0</v>
      </c>
      <c r="L11" s="141">
        <v>0</v>
      </c>
    </row>
    <row r="12" spans="2:12" x14ac:dyDescent="0.25">
      <c r="B12" s="140"/>
      <c r="C12" s="140"/>
      <c r="D12" s="141">
        <v>0</v>
      </c>
      <c r="E12" s="141">
        <v>0</v>
      </c>
      <c r="F12" s="140"/>
      <c r="G12" s="141">
        <v>0</v>
      </c>
      <c r="H12" s="140"/>
      <c r="I12" s="141">
        <v>0</v>
      </c>
      <c r="J12" s="141">
        <v>0</v>
      </c>
      <c r="K12" s="141">
        <v>0</v>
      </c>
      <c r="L12" s="141">
        <v>0</v>
      </c>
    </row>
    <row r="13" spans="2:12" x14ac:dyDescent="0.25">
      <c r="B13" s="140"/>
      <c r="C13" s="140"/>
      <c r="D13" s="141">
        <v>0</v>
      </c>
      <c r="E13" s="141">
        <v>0</v>
      </c>
      <c r="F13" s="140"/>
      <c r="G13" s="141">
        <v>0</v>
      </c>
      <c r="H13" s="140"/>
      <c r="I13" s="141">
        <v>0</v>
      </c>
      <c r="J13" s="141">
        <v>0</v>
      </c>
      <c r="K13" s="141">
        <v>0</v>
      </c>
      <c r="L13" s="141">
        <v>0</v>
      </c>
    </row>
    <row r="14" spans="2:12" x14ac:dyDescent="0.25">
      <c r="B14" s="140"/>
      <c r="C14" s="140"/>
      <c r="D14" s="141">
        <v>0</v>
      </c>
      <c r="E14" s="141">
        <v>0</v>
      </c>
      <c r="F14" s="140"/>
      <c r="G14" s="141">
        <v>0</v>
      </c>
      <c r="H14" s="140"/>
      <c r="I14" s="141">
        <v>0</v>
      </c>
      <c r="J14" s="141">
        <v>0</v>
      </c>
      <c r="K14" s="141">
        <v>0</v>
      </c>
      <c r="L14" s="141">
        <v>0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EA2AE-6663-4C2D-BBB7-2627B1717F33}">
  <sheetPr>
    <tabColor rgb="FF636568"/>
  </sheetPr>
  <dimension ref="B1:F13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16384" width="9.140625" style="3"/>
  </cols>
  <sheetData>
    <row r="1" spans="2:6" s="4" customFormat="1" ht="21" x14ac:dyDescent="0.35">
      <c r="D1" s="2" t="s">
        <v>2</v>
      </c>
    </row>
    <row r="2" spans="2:6" s="4" customFormat="1" ht="18.75" x14ac:dyDescent="0.3">
      <c r="D2" s="5" t="s">
        <v>1</v>
      </c>
    </row>
    <row r="4" spans="2:6" x14ac:dyDescent="0.25">
      <c r="B4" s="10" t="s">
        <v>0</v>
      </c>
    </row>
    <row r="5" spans="2:6" x14ac:dyDescent="0.25">
      <c r="B5" s="9">
        <v>1</v>
      </c>
    </row>
    <row r="6" spans="2:6" x14ac:dyDescent="0.25">
      <c r="C6" s="10" t="s">
        <v>0</v>
      </c>
    </row>
    <row r="7" spans="2:6" x14ac:dyDescent="0.25">
      <c r="C7" s="9">
        <v>2</v>
      </c>
    </row>
    <row r="8" spans="2:6" x14ac:dyDescent="0.25">
      <c r="D8" s="10" t="s">
        <v>0</v>
      </c>
    </row>
    <row r="9" spans="2:6" x14ac:dyDescent="0.25">
      <c r="D9" s="9">
        <v>3</v>
      </c>
    </row>
    <row r="10" spans="2:6" x14ac:dyDescent="0.25">
      <c r="E10" s="10" t="s">
        <v>0</v>
      </c>
    </row>
    <row r="11" spans="2:6" x14ac:dyDescent="0.25">
      <c r="E11" s="9">
        <v>4</v>
      </c>
    </row>
    <row r="12" spans="2:6" x14ac:dyDescent="0.25">
      <c r="F12" s="10" t="s">
        <v>0</v>
      </c>
    </row>
    <row r="13" spans="2:6" x14ac:dyDescent="0.25">
      <c r="F13" s="9">
        <v>5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D764B-5209-45D4-AE09-ACD09871B8C5}">
  <sheetPr>
    <tabColor rgb="FF636568"/>
  </sheetPr>
  <dimension ref="B1:F13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16384" width="9.140625" style="3"/>
  </cols>
  <sheetData>
    <row r="1" spans="2:6" s="4" customFormat="1" ht="21" x14ac:dyDescent="0.35">
      <c r="D1" s="2" t="s">
        <v>3</v>
      </c>
    </row>
    <row r="2" spans="2:6" s="4" customFormat="1" ht="18.75" x14ac:dyDescent="0.3">
      <c r="D2" s="5" t="s">
        <v>1</v>
      </c>
    </row>
    <row r="4" spans="2:6" x14ac:dyDescent="0.25">
      <c r="B4" s="141">
        <v>0</v>
      </c>
    </row>
    <row r="5" spans="2:6" x14ac:dyDescent="0.25">
      <c r="B5" s="9">
        <v>1</v>
      </c>
    </row>
    <row r="6" spans="2:6" x14ac:dyDescent="0.25">
      <c r="C6" s="141">
        <v>0</v>
      </c>
    </row>
    <row r="7" spans="2:6" x14ac:dyDescent="0.25">
      <c r="C7" s="9">
        <v>2</v>
      </c>
    </row>
    <row r="8" spans="2:6" x14ac:dyDescent="0.25">
      <c r="D8" s="141">
        <v>0</v>
      </c>
    </row>
    <row r="9" spans="2:6" x14ac:dyDescent="0.25">
      <c r="D9" s="9">
        <v>3</v>
      </c>
    </row>
    <row r="10" spans="2:6" x14ac:dyDescent="0.25">
      <c r="E10" s="141">
        <v>0</v>
      </c>
    </row>
    <row r="11" spans="2:6" x14ac:dyDescent="0.25">
      <c r="E11" s="9">
        <v>4</v>
      </c>
    </row>
    <row r="12" spans="2:6" x14ac:dyDescent="0.25">
      <c r="F12" s="141">
        <v>0</v>
      </c>
    </row>
    <row r="13" spans="2:6" x14ac:dyDescent="0.25">
      <c r="F13" s="9">
        <v>5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C8A26-A8EE-4C4A-8F3F-AC67A3A24C64}">
  <sheetPr>
    <tabColor rgb="FF636568"/>
  </sheetPr>
  <dimension ref="B1:F13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16384" width="9.140625" style="3"/>
  </cols>
  <sheetData>
    <row r="1" spans="2:6" s="4" customFormat="1" ht="21" x14ac:dyDescent="0.35">
      <c r="D1" s="2" t="s">
        <v>2</v>
      </c>
    </row>
    <row r="2" spans="2:6" s="4" customFormat="1" ht="18.75" x14ac:dyDescent="0.3">
      <c r="D2" s="5" t="s">
        <v>1</v>
      </c>
    </row>
    <row r="4" spans="2:6" x14ac:dyDescent="0.25">
      <c r="B4" s="10" t="s">
        <v>0</v>
      </c>
    </row>
    <row r="5" spans="2:6" x14ac:dyDescent="0.25">
      <c r="B5" s="9">
        <v>1</v>
      </c>
    </row>
    <row r="6" spans="2:6" x14ac:dyDescent="0.25">
      <c r="C6" s="10" t="s">
        <v>0</v>
      </c>
    </row>
    <row r="7" spans="2:6" x14ac:dyDescent="0.25">
      <c r="C7" s="9">
        <v>2</v>
      </c>
    </row>
    <row r="8" spans="2:6" x14ac:dyDescent="0.25">
      <c r="D8" s="10" t="s">
        <v>0</v>
      </c>
    </row>
    <row r="9" spans="2:6" x14ac:dyDescent="0.25">
      <c r="D9" s="9">
        <v>3</v>
      </c>
    </row>
    <row r="10" spans="2:6" x14ac:dyDescent="0.25">
      <c r="E10" s="10" t="s">
        <v>0</v>
      </c>
    </row>
    <row r="11" spans="2:6" x14ac:dyDescent="0.25">
      <c r="E11" s="9">
        <v>4</v>
      </c>
    </row>
    <row r="12" spans="2:6" x14ac:dyDescent="0.25">
      <c r="F12" s="10" t="s">
        <v>0</v>
      </c>
    </row>
    <row r="13" spans="2:6" x14ac:dyDescent="0.25">
      <c r="F13" s="9">
        <v>5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6BFE9-F861-4FE1-86E7-3DD851E8DEDC}">
  <sheetPr>
    <tabColor rgb="FF636568"/>
  </sheetPr>
  <dimension ref="B1:F13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16384" width="9.140625" style="3"/>
  </cols>
  <sheetData>
    <row r="1" spans="2:6" s="4" customFormat="1" ht="21" x14ac:dyDescent="0.35">
      <c r="D1" s="2" t="s">
        <v>3</v>
      </c>
    </row>
    <row r="2" spans="2:6" s="4" customFormat="1" ht="18.75" x14ac:dyDescent="0.3">
      <c r="D2" s="5" t="s">
        <v>1</v>
      </c>
    </row>
    <row r="4" spans="2:6" x14ac:dyDescent="0.25">
      <c r="B4" s="141">
        <v>0</v>
      </c>
    </row>
    <row r="5" spans="2:6" x14ac:dyDescent="0.25">
      <c r="B5" s="9">
        <v>1</v>
      </c>
    </row>
    <row r="6" spans="2:6" x14ac:dyDescent="0.25">
      <c r="C6" s="141">
        <v>0</v>
      </c>
    </row>
    <row r="7" spans="2:6" x14ac:dyDescent="0.25">
      <c r="C7" s="9">
        <v>2</v>
      </c>
    </row>
    <row r="8" spans="2:6" x14ac:dyDescent="0.25">
      <c r="D8" s="141">
        <v>0</v>
      </c>
    </row>
    <row r="9" spans="2:6" x14ac:dyDescent="0.25">
      <c r="D9" s="9">
        <v>3</v>
      </c>
    </row>
    <row r="10" spans="2:6" x14ac:dyDescent="0.25">
      <c r="E10" s="141">
        <v>0</v>
      </c>
    </row>
    <row r="11" spans="2:6" x14ac:dyDescent="0.25">
      <c r="E11" s="9">
        <v>4</v>
      </c>
    </row>
    <row r="12" spans="2:6" x14ac:dyDescent="0.25">
      <c r="F12" s="141">
        <v>0</v>
      </c>
    </row>
    <row r="13" spans="2:6" x14ac:dyDescent="0.25">
      <c r="F13" s="9">
        <v>5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ACB38-05FA-491D-801F-447F461E464F}">
  <sheetPr>
    <tabColor rgb="FF636568"/>
  </sheetPr>
  <dimension ref="B1:F13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16384" width="9.140625" style="3"/>
  </cols>
  <sheetData>
    <row r="1" spans="2:6" s="4" customFormat="1" ht="21" x14ac:dyDescent="0.35">
      <c r="D1" s="2" t="s">
        <v>2</v>
      </c>
    </row>
    <row r="2" spans="2:6" s="4" customFormat="1" ht="18.75" x14ac:dyDescent="0.3">
      <c r="D2" s="5" t="s">
        <v>1</v>
      </c>
    </row>
    <row r="4" spans="2:6" x14ac:dyDescent="0.25">
      <c r="B4" s="10" t="s">
        <v>0</v>
      </c>
    </row>
    <row r="5" spans="2:6" x14ac:dyDescent="0.25">
      <c r="B5" s="9">
        <v>1</v>
      </c>
    </row>
    <row r="6" spans="2:6" x14ac:dyDescent="0.25">
      <c r="C6" s="10" t="s">
        <v>0</v>
      </c>
    </row>
    <row r="7" spans="2:6" x14ac:dyDescent="0.25">
      <c r="C7" s="9">
        <v>2</v>
      </c>
    </row>
    <row r="8" spans="2:6" x14ac:dyDescent="0.25">
      <c r="D8" s="10" t="s">
        <v>0</v>
      </c>
    </row>
    <row r="9" spans="2:6" x14ac:dyDescent="0.25">
      <c r="D9" s="9">
        <v>3</v>
      </c>
    </row>
    <row r="10" spans="2:6" x14ac:dyDescent="0.25">
      <c r="E10" s="10" t="s">
        <v>0</v>
      </c>
    </row>
    <row r="11" spans="2:6" x14ac:dyDescent="0.25">
      <c r="E11" s="9">
        <v>4</v>
      </c>
    </row>
    <row r="12" spans="2:6" x14ac:dyDescent="0.25">
      <c r="F12" s="10" t="s">
        <v>0</v>
      </c>
    </row>
    <row r="13" spans="2:6" x14ac:dyDescent="0.25">
      <c r="F13" s="9">
        <v>5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C42C3-59E1-4EB2-93FC-2F84A4845C89}">
  <sheetPr>
    <tabColor rgb="FF636568"/>
  </sheetPr>
  <dimension ref="B1:F13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16384" width="9.140625" style="3"/>
  </cols>
  <sheetData>
    <row r="1" spans="2:6" s="4" customFormat="1" ht="21" x14ac:dyDescent="0.35">
      <c r="D1" s="2" t="s">
        <v>3</v>
      </c>
    </row>
    <row r="2" spans="2:6" s="4" customFormat="1" ht="18.75" x14ac:dyDescent="0.3">
      <c r="D2" s="5" t="s">
        <v>1</v>
      </c>
    </row>
    <row r="4" spans="2:6" x14ac:dyDescent="0.25">
      <c r="B4" s="141">
        <v>0</v>
      </c>
    </row>
    <row r="5" spans="2:6" x14ac:dyDescent="0.25">
      <c r="B5" s="9">
        <v>1</v>
      </c>
    </row>
    <row r="6" spans="2:6" x14ac:dyDescent="0.25">
      <c r="C6" s="141">
        <v>0</v>
      </c>
    </row>
    <row r="7" spans="2:6" x14ac:dyDescent="0.25">
      <c r="C7" s="9">
        <v>2</v>
      </c>
    </row>
    <row r="8" spans="2:6" x14ac:dyDescent="0.25">
      <c r="D8" s="141">
        <v>0</v>
      </c>
    </row>
    <row r="9" spans="2:6" x14ac:dyDescent="0.25">
      <c r="D9" s="9">
        <v>3</v>
      </c>
    </row>
    <row r="10" spans="2:6" x14ac:dyDescent="0.25">
      <c r="E10" s="141">
        <v>0</v>
      </c>
    </row>
    <row r="11" spans="2:6" x14ac:dyDescent="0.25">
      <c r="E11" s="9">
        <v>4</v>
      </c>
    </row>
    <row r="12" spans="2:6" x14ac:dyDescent="0.25">
      <c r="F12" s="141">
        <v>0</v>
      </c>
    </row>
    <row r="13" spans="2:6" x14ac:dyDescent="0.25">
      <c r="F13" s="9">
        <v>5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F7B6E-7824-4BBC-99D9-CEEF65A7C0DB}">
  <sheetPr>
    <tabColor rgb="FF636568"/>
  </sheetPr>
  <dimension ref="B1:Z100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16384" width="9.140625" style="3"/>
  </cols>
  <sheetData>
    <row r="1" spans="2:10" s="4" customFormat="1" ht="21" x14ac:dyDescent="0.35">
      <c r="D1" s="2" t="s">
        <v>34</v>
      </c>
    </row>
    <row r="2" spans="2:10" s="4" customFormat="1" ht="18.75" x14ac:dyDescent="0.3">
      <c r="D2" s="5" t="s">
        <v>1</v>
      </c>
    </row>
    <row r="4" spans="2:10" x14ac:dyDescent="0.25">
      <c r="B4" s="10" t="s">
        <v>0</v>
      </c>
      <c r="D4" s="10" t="s">
        <v>0</v>
      </c>
      <c r="F4" s="10" t="s">
        <v>0</v>
      </c>
      <c r="H4" s="10" t="s">
        <v>0</v>
      </c>
      <c r="J4" s="10" t="s">
        <v>0</v>
      </c>
    </row>
    <row r="5" spans="2:10" x14ac:dyDescent="0.25">
      <c r="B5" s="9">
        <v>1</v>
      </c>
      <c r="D5" s="9">
        <v>2</v>
      </c>
      <c r="F5" s="9">
        <v>3</v>
      </c>
      <c r="H5" s="9">
        <v>4</v>
      </c>
      <c r="J5" s="9">
        <v>5</v>
      </c>
    </row>
    <row r="99" spans="18:26" x14ac:dyDescent="0.25">
      <c r="R99" s="141">
        <v>0</v>
      </c>
      <c r="S99" s="140"/>
      <c r="T99" s="141">
        <v>0</v>
      </c>
      <c r="U99" s="140"/>
      <c r="V99" s="141">
        <v>0</v>
      </c>
      <c r="W99" s="140"/>
      <c r="X99" s="141">
        <v>0</v>
      </c>
      <c r="Y99" s="140"/>
      <c r="Z99" s="141">
        <v>0</v>
      </c>
    </row>
    <row r="100" spans="18:26" x14ac:dyDescent="0.25">
      <c r="R100" s="142">
        <v>1</v>
      </c>
      <c r="S100" s="140"/>
      <c r="T100" s="142">
        <v>2</v>
      </c>
      <c r="U100" s="140"/>
      <c r="V100" s="142">
        <v>3</v>
      </c>
      <c r="W100" s="140"/>
      <c r="X100" s="142">
        <v>4</v>
      </c>
      <c r="Y100" s="140"/>
      <c r="Z100" s="142">
        <v>5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054D4-2E18-4FE8-9FEE-16D8AB02CFE0}">
  <dimension ref="B1:R30"/>
  <sheetViews>
    <sheetView zoomScaleNormal="100" workbookViewId="0">
      <pane ySplit="2" topLeftCell="A3" activePane="bottomLeft" state="frozen"/>
      <selection activeCell="C4" sqref="C4"/>
      <selection pane="bottomLeft" activeCell="A3" sqref="A3"/>
    </sheetView>
  </sheetViews>
  <sheetFormatPr defaultColWidth="9.140625" defaultRowHeight="15" x14ac:dyDescent="0.25"/>
  <cols>
    <col min="1" max="1" width="3" style="29" customWidth="1"/>
    <col min="2" max="5" width="9.140625" style="29"/>
    <col min="6" max="6" width="9.140625" style="29" customWidth="1"/>
    <col min="7" max="9" width="9.140625" style="29"/>
    <col min="10" max="10" width="3" style="29" customWidth="1"/>
    <col min="11" max="11" width="3" style="87" customWidth="1"/>
    <col min="12" max="12" width="3" style="29" customWidth="1"/>
    <col min="13" max="13" width="9.7109375" style="29" customWidth="1"/>
    <col min="14" max="14" width="4.42578125" style="29" customWidth="1"/>
    <col min="15" max="15" width="4" style="29" customWidth="1"/>
    <col min="16" max="16" width="9.85546875" style="29" bestFit="1" customWidth="1"/>
    <col min="17" max="17" width="12.85546875" style="29" bestFit="1" customWidth="1"/>
    <col min="18" max="16384" width="9.140625" style="29"/>
  </cols>
  <sheetData>
    <row r="1" spans="2:18" s="22" customFormat="1" ht="21" x14ac:dyDescent="0.25">
      <c r="C1" s="23"/>
      <c r="D1" s="24" t="s">
        <v>53</v>
      </c>
      <c r="K1" s="25"/>
    </row>
    <row r="2" spans="2:18" s="22" customFormat="1" ht="18.75" x14ac:dyDescent="0.25">
      <c r="C2" s="23"/>
      <c r="D2" s="26" t="s">
        <v>54</v>
      </c>
      <c r="K2" s="25"/>
    </row>
    <row r="3" spans="2:18" ht="18.75" x14ac:dyDescent="0.3">
      <c r="B3" s="27" t="s">
        <v>55</v>
      </c>
      <c r="C3" s="28"/>
      <c r="D3" s="28"/>
      <c r="E3" s="28"/>
      <c r="F3" s="28"/>
      <c r="G3" s="28"/>
      <c r="H3" s="28"/>
      <c r="I3" s="28"/>
      <c r="K3" s="25"/>
      <c r="M3" s="30" t="s">
        <v>56</v>
      </c>
    </row>
    <row r="4" spans="2:18" x14ac:dyDescent="0.25">
      <c r="B4" s="31"/>
      <c r="C4" s="32">
        <v>3</v>
      </c>
      <c r="D4" s="32">
        <f>C4+$C$4</f>
        <v>6</v>
      </c>
      <c r="E4" s="32">
        <f t="shared" ref="E4:G4" si="0">D4+$C$4</f>
        <v>9</v>
      </c>
      <c r="F4" s="32">
        <f t="shared" si="0"/>
        <v>12</v>
      </c>
      <c r="G4" s="32">
        <f t="shared" si="0"/>
        <v>15</v>
      </c>
      <c r="H4" s="33" t="s">
        <v>57</v>
      </c>
      <c r="I4" s="32" t="s">
        <v>58</v>
      </c>
      <c r="K4" s="25"/>
      <c r="M4" s="29" t="s">
        <v>59</v>
      </c>
    </row>
    <row r="5" spans="2:18" x14ac:dyDescent="0.25">
      <c r="B5" s="34">
        <v>4</v>
      </c>
      <c r="C5" s="35"/>
      <c r="D5" s="36"/>
      <c r="E5" s="36"/>
      <c r="F5" s="36"/>
      <c r="G5" s="37"/>
      <c r="H5" s="38"/>
      <c r="I5" s="39"/>
      <c r="K5" s="25"/>
      <c r="P5" s="40"/>
      <c r="Q5" s="41"/>
      <c r="R5" s="41"/>
    </row>
    <row r="6" spans="2:18" x14ac:dyDescent="0.25">
      <c r="B6" s="42">
        <f>B5+$B$5</f>
        <v>8</v>
      </c>
      <c r="C6" s="43"/>
      <c r="D6" s="44"/>
      <c r="E6" s="44"/>
      <c r="F6" s="44"/>
      <c r="G6" s="45"/>
      <c r="H6" s="46"/>
      <c r="I6" s="47"/>
      <c r="K6" s="25"/>
      <c r="M6" s="48"/>
      <c r="N6" s="49" t="s">
        <v>60</v>
      </c>
      <c r="O6" s="48" t="s">
        <v>61</v>
      </c>
      <c r="P6" s="48" t="s">
        <v>62</v>
      </c>
    </row>
    <row r="7" spans="2:18" x14ac:dyDescent="0.25">
      <c r="B7" s="42">
        <f t="shared" ref="B7:B9" si="1">B6+$B$5</f>
        <v>12</v>
      </c>
      <c r="C7" s="43"/>
      <c r="D7" s="44"/>
      <c r="E7" s="44"/>
      <c r="F7" s="44"/>
      <c r="G7" s="45"/>
      <c r="H7" s="46"/>
      <c r="I7" s="47"/>
      <c r="K7" s="25"/>
      <c r="M7" s="50" t="s">
        <v>49</v>
      </c>
      <c r="N7" s="51">
        <v>0</v>
      </c>
      <c r="O7" s="50">
        <v>48</v>
      </c>
      <c r="P7" s="52">
        <f>(N7/24/60) + (O7/24/60/60)</f>
        <v>5.5555555555555556E-4</v>
      </c>
    </row>
    <row r="8" spans="2:18" x14ac:dyDescent="0.25">
      <c r="B8" s="42">
        <f t="shared" si="1"/>
        <v>16</v>
      </c>
      <c r="C8" s="43"/>
      <c r="D8" s="44"/>
      <c r="E8" s="44"/>
      <c r="F8" s="44"/>
      <c r="G8" s="45"/>
      <c r="H8" s="46"/>
      <c r="I8" s="47"/>
      <c r="K8" s="25"/>
      <c r="M8" s="40" t="s">
        <v>63</v>
      </c>
      <c r="N8" s="53"/>
      <c r="O8" s="54"/>
      <c r="P8" s="55" t="str">
        <f>IF(AND(N8="",O8=""),"",(N8/24/60) + (O8/24/60/60))</f>
        <v/>
      </c>
      <c r="Q8" s="56" t="str">
        <f>IF(P8="","",IF(COUNT($P$8:$P$10)&lt;2,"",IF(P8=MAX($P$8:$P$10),"Worst Time",IF(P8=MIN($P$8:$P$10),"Best Time",""))))</f>
        <v/>
      </c>
    </row>
    <row r="9" spans="2:18" ht="15" customHeight="1" thickBot="1" x14ac:dyDescent="0.3">
      <c r="B9" s="42">
        <f t="shared" si="1"/>
        <v>20</v>
      </c>
      <c r="C9" s="57"/>
      <c r="D9" s="58"/>
      <c r="E9" s="58"/>
      <c r="F9" s="58"/>
      <c r="G9" s="59"/>
      <c r="H9" s="60"/>
      <c r="I9" s="61"/>
      <c r="K9" s="25"/>
      <c r="M9" s="40" t="s">
        <v>64</v>
      </c>
      <c r="N9" s="53"/>
      <c r="O9" s="54"/>
      <c r="P9" s="55" t="str">
        <f t="shared" ref="P9:P10" si="2">IF(AND(N9="",O9=""),"",(N9/24/60) + (O9/24/60/60))</f>
        <v/>
      </c>
      <c r="Q9" s="56" t="str">
        <f t="shared" ref="Q9:Q10" si="3">IF(P9="","",IF(COUNT($P$8:$P$10)&lt;2,"",IF(P9=MAX($P$8:$P$10),"Worst Time",IF(P9=MIN($P$8:$P$10),"Best Time",""))))</f>
        <v/>
      </c>
    </row>
    <row r="10" spans="2:18" ht="15" customHeight="1" thickTop="1" thickBot="1" x14ac:dyDescent="0.3">
      <c r="B10" s="62" t="s">
        <v>57</v>
      </c>
      <c r="C10" s="63"/>
      <c r="D10" s="64"/>
      <c r="E10" s="64"/>
      <c r="F10" s="64"/>
      <c r="G10" s="65"/>
      <c r="H10" s="66"/>
      <c r="I10" s="67"/>
      <c r="K10" s="25"/>
      <c r="M10" s="40" t="s">
        <v>65</v>
      </c>
      <c r="N10" s="53"/>
      <c r="O10" s="54"/>
      <c r="P10" s="55" t="str">
        <f t="shared" si="2"/>
        <v/>
      </c>
      <c r="Q10" s="56" t="str">
        <f t="shared" si="3"/>
        <v/>
      </c>
    </row>
    <row r="11" spans="2:18" ht="15" customHeight="1" thickTop="1" x14ac:dyDescent="0.25">
      <c r="B11" s="68" t="s">
        <v>58</v>
      </c>
      <c r="C11" s="69"/>
      <c r="D11" s="47"/>
      <c r="E11" s="47"/>
      <c r="F11" s="47"/>
      <c r="G11" s="70"/>
      <c r="H11" s="71"/>
      <c r="I11" s="72"/>
      <c r="K11" s="25"/>
      <c r="M11" s="73" t="s">
        <v>66</v>
      </c>
      <c r="N11" s="74"/>
      <c r="O11" s="75"/>
      <c r="P11" s="76" t="str">
        <f>IF(AND(P8="",P9="",P10=""),"",MIN(P8:P10))</f>
        <v/>
      </c>
    </row>
    <row r="12" spans="2:18" x14ac:dyDescent="0.25">
      <c r="K12" s="25"/>
      <c r="M12" s="77" t="s">
        <v>67</v>
      </c>
      <c r="N12" s="78"/>
      <c r="O12" s="56"/>
      <c r="P12" s="79">
        <v>1.0416666666666667E-3</v>
      </c>
    </row>
    <row r="13" spans="2:18" x14ac:dyDescent="0.25">
      <c r="K13" s="25"/>
    </row>
    <row r="14" spans="2:18" x14ac:dyDescent="0.25">
      <c r="K14" s="25"/>
      <c r="M14" s="80" t="s">
        <v>68</v>
      </c>
      <c r="N14" s="80"/>
      <c r="O14" s="80"/>
      <c r="P14" s="81" t="str">
        <f>IF(P11="","",IF(P11&lt;=P12,"Yes","No"))</f>
        <v/>
      </c>
    </row>
    <row r="15" spans="2:18" x14ac:dyDescent="0.25">
      <c r="K15" s="25"/>
      <c r="M15" s="80"/>
      <c r="N15" s="80"/>
      <c r="O15" s="80"/>
      <c r="P15" s="82"/>
    </row>
    <row r="16" spans="2:18" s="87" customFormat="1" ht="15" customHeight="1" x14ac:dyDescent="0.25">
      <c r="B16" s="83" t="s">
        <v>69</v>
      </c>
      <c r="C16" s="84"/>
      <c r="D16" s="85"/>
      <c r="E16" s="86"/>
      <c r="F16" s="85"/>
      <c r="G16" s="85"/>
      <c r="H16" s="85"/>
      <c r="I16" s="85"/>
      <c r="J16" s="25"/>
      <c r="K16" s="25"/>
    </row>
    <row r="17" spans="2:17" ht="18.75" customHeight="1" x14ac:dyDescent="0.3">
      <c r="B17" s="27" t="s">
        <v>55</v>
      </c>
      <c r="C17" s="28"/>
      <c r="D17" s="28"/>
      <c r="E17" s="28"/>
      <c r="F17" s="28"/>
      <c r="G17" s="28"/>
      <c r="H17" s="28"/>
      <c r="I17" s="28"/>
      <c r="K17" s="25"/>
      <c r="M17" s="30" t="s">
        <v>70</v>
      </c>
      <c r="P17" s="40"/>
    </row>
    <row r="18" spans="2:17" ht="15" customHeight="1" x14ac:dyDescent="0.25">
      <c r="B18" s="31"/>
      <c r="C18" s="32">
        <f>$C$4</f>
        <v>3</v>
      </c>
      <c r="D18" s="32">
        <f>C18+$C$4</f>
        <v>6</v>
      </c>
      <c r="E18" s="32">
        <f t="shared" ref="E18:G18" si="4">D18+$C$4</f>
        <v>9</v>
      </c>
      <c r="F18" s="32">
        <f t="shared" si="4"/>
        <v>12</v>
      </c>
      <c r="G18" s="32">
        <f t="shared" si="4"/>
        <v>15</v>
      </c>
      <c r="H18" s="33" t="s">
        <v>57</v>
      </c>
      <c r="I18" s="32" t="s">
        <v>58</v>
      </c>
      <c r="K18" s="25"/>
      <c r="M18" s="29" t="s">
        <v>71</v>
      </c>
      <c r="P18" s="55" t="str">
        <f>IF(AND($P$8="",$P$9="",$P$10=""),"",IF(COUNT($P$8:$P$10)&lt;2,"",MAX($P$8:$P$10)))</f>
        <v/>
      </c>
    </row>
    <row r="19" spans="2:17" ht="15" customHeight="1" thickBot="1" x14ac:dyDescent="0.3">
      <c r="B19" s="34">
        <f>$B$5</f>
        <v>4</v>
      </c>
      <c r="C19" s="88">
        <v>12</v>
      </c>
      <c r="D19" s="89">
        <v>24</v>
      </c>
      <c r="E19" s="89">
        <v>36</v>
      </c>
      <c r="F19" s="89">
        <v>48</v>
      </c>
      <c r="G19" s="90">
        <v>60</v>
      </c>
      <c r="H19" s="91">
        <v>180</v>
      </c>
      <c r="I19" s="92">
        <v>36</v>
      </c>
      <c r="K19" s="25"/>
      <c r="M19" s="29" t="s">
        <v>66</v>
      </c>
      <c r="P19" s="55" t="str">
        <f>IF(AND($P$8="",$P$9="",$P$10=""),"",IF(COUNT($P$8:$P$10)&lt;2,"",MIN($P$8:$P$10)))</f>
        <v/>
      </c>
    </row>
    <row r="20" spans="2:17" ht="15" customHeight="1" thickTop="1" x14ac:dyDescent="0.25">
      <c r="B20" s="42">
        <f>B19+$B$5</f>
        <v>8</v>
      </c>
      <c r="C20" s="93">
        <v>24</v>
      </c>
      <c r="D20" s="72">
        <v>48</v>
      </c>
      <c r="E20" s="72">
        <v>72</v>
      </c>
      <c r="F20" s="72">
        <v>96</v>
      </c>
      <c r="G20" s="94">
        <v>120</v>
      </c>
      <c r="H20" s="95">
        <v>360</v>
      </c>
      <c r="I20" s="96">
        <v>72</v>
      </c>
      <c r="K20" s="25"/>
      <c r="M20" s="75" t="s">
        <v>72</v>
      </c>
      <c r="N20" s="75"/>
      <c r="O20" s="75"/>
      <c r="P20" s="76" t="str">
        <f>IFERROR(IF(OR(P18="",P19=""),"",P18-P19),"")</f>
        <v/>
      </c>
    </row>
    <row r="21" spans="2:17" ht="15" customHeight="1" x14ac:dyDescent="0.25">
      <c r="B21" s="42">
        <f t="shared" ref="B21:B23" si="5">B20+$B$5</f>
        <v>12</v>
      </c>
      <c r="C21" s="93">
        <v>36</v>
      </c>
      <c r="D21" s="72">
        <v>72</v>
      </c>
      <c r="E21" s="72">
        <v>108</v>
      </c>
      <c r="F21" s="72">
        <v>144</v>
      </c>
      <c r="G21" s="94">
        <v>180</v>
      </c>
      <c r="H21" s="95">
        <v>540</v>
      </c>
      <c r="I21" s="96">
        <v>108</v>
      </c>
      <c r="K21" s="25"/>
      <c r="P21" s="55"/>
    </row>
    <row r="22" spans="2:17" ht="15" customHeight="1" x14ac:dyDescent="0.25">
      <c r="B22" s="42">
        <f t="shared" si="5"/>
        <v>16</v>
      </c>
      <c r="C22" s="93">
        <v>48</v>
      </c>
      <c r="D22" s="72">
        <v>96</v>
      </c>
      <c r="E22" s="72">
        <v>144</v>
      </c>
      <c r="F22" s="72">
        <v>192</v>
      </c>
      <c r="G22" s="94">
        <v>240</v>
      </c>
      <c r="H22" s="95">
        <v>720</v>
      </c>
      <c r="I22" s="96">
        <v>144</v>
      </c>
      <c r="K22" s="25"/>
      <c r="M22" s="29" t="s">
        <v>73</v>
      </c>
      <c r="P22" s="55" t="str">
        <f>P18</f>
        <v/>
      </c>
      <c r="Q22" s="56" t="str">
        <f>IF(P22="","","(Worst Time)")</f>
        <v/>
      </c>
    </row>
    <row r="23" spans="2:17" ht="15.75" customHeight="1" thickBot="1" x14ac:dyDescent="0.3">
      <c r="B23" s="42">
        <f t="shared" si="5"/>
        <v>20</v>
      </c>
      <c r="C23" s="97">
        <v>60</v>
      </c>
      <c r="D23" s="98">
        <v>120</v>
      </c>
      <c r="E23" s="98">
        <v>180</v>
      </c>
      <c r="F23" s="98">
        <v>240</v>
      </c>
      <c r="G23" s="99">
        <v>300</v>
      </c>
      <c r="H23" s="100">
        <v>900</v>
      </c>
      <c r="I23" s="101">
        <v>180</v>
      </c>
      <c r="K23" s="25"/>
      <c r="M23" s="29" t="s">
        <v>74</v>
      </c>
      <c r="P23" s="55" t="str">
        <f>P20</f>
        <v/>
      </c>
    </row>
    <row r="24" spans="2:17" ht="15.75" customHeight="1" thickTop="1" x14ac:dyDescent="0.25">
      <c r="B24" s="62" t="s">
        <v>57</v>
      </c>
      <c r="C24" s="102">
        <v>180</v>
      </c>
      <c r="D24" s="103">
        <v>360</v>
      </c>
      <c r="E24" s="103">
        <v>540</v>
      </c>
      <c r="F24" s="103">
        <v>720</v>
      </c>
      <c r="G24" s="104">
        <v>900</v>
      </c>
      <c r="H24" s="66"/>
      <c r="I24" s="67"/>
      <c r="K24" s="25"/>
    </row>
    <row r="25" spans="2:17" ht="15" customHeight="1" x14ac:dyDescent="0.25">
      <c r="B25" s="68" t="s">
        <v>58</v>
      </c>
      <c r="C25" s="105">
        <v>36</v>
      </c>
      <c r="D25" s="96">
        <v>72</v>
      </c>
      <c r="E25" s="96">
        <v>108</v>
      </c>
      <c r="F25" s="96">
        <v>144</v>
      </c>
      <c r="G25" s="106">
        <v>180</v>
      </c>
      <c r="H25" s="71"/>
      <c r="I25" s="72"/>
      <c r="K25" s="25"/>
      <c r="M25" s="29" t="s">
        <v>75</v>
      </c>
      <c r="P25" s="107" t="str">
        <f>IFERROR(IF(OR(P22="",P27=""),"",P27/P22),"")</f>
        <v/>
      </c>
    </row>
    <row r="26" spans="2:17" ht="15" customHeight="1" x14ac:dyDescent="0.25">
      <c r="K26" s="25"/>
    </row>
    <row r="27" spans="2:17" ht="15" customHeight="1" x14ac:dyDescent="0.25">
      <c r="K27" s="25"/>
      <c r="M27" s="29" t="s">
        <v>73</v>
      </c>
      <c r="P27" s="55" t="str">
        <f>IF(COUNT($P$8:$P$10)&lt;2,"",1/24)</f>
        <v/>
      </c>
    </row>
    <row r="28" spans="2:17" x14ac:dyDescent="0.25">
      <c r="M28" s="29" t="s">
        <v>74</v>
      </c>
      <c r="P28" s="108" t="str">
        <f>IFERROR(IF(OR(P23="",P25=""),"",P23*P25),"")</f>
        <v/>
      </c>
    </row>
    <row r="30" spans="2:17" x14ac:dyDescent="0.25">
      <c r="C30" s="109"/>
    </row>
  </sheetData>
  <conditionalFormatting sqref="C1:XFD2 A3:XFD1048576">
    <cfRule type="cellIs" dxfId="6" priority="1" operator="equal">
      <formula>"No"</formula>
    </cfRule>
    <cfRule type="cellIs" dxfId="5" priority="2" operator="equal">
      <formula>"Yes"</formula>
    </cfRule>
  </conditionalFormatting>
  <conditionalFormatting sqref="P28">
    <cfRule type="notContainsBlanks" dxfId="4" priority="3">
      <formula>LEN(TRIM(P28))&gt;0</formula>
    </cfRule>
  </conditionalFormatting>
  <dataValidations count="2">
    <dataValidation type="whole" allowBlank="1" showInputMessage="1" showErrorMessage="1" errorTitle="Oops!" error="Please enter a whole number between 0 and 59." sqref="O8:O10" xr:uid="{AA088B96-D7FB-4A7B-B67C-D913C38E2E1D}">
      <formula1>0</formula1>
      <formula2>59</formula2>
    </dataValidation>
    <dataValidation type="whole" operator="greaterThanOrEqual" allowBlank="1" showInputMessage="1" showErrorMessage="1" errorTitle="Oops!" error="Please enter a positive whole number." sqref="N8:N10" xr:uid="{1BCA9F8D-5102-495D-8C20-D89688093CA8}">
      <formula1>0</formula1>
    </dataValidation>
  </dataValidations>
  <pageMargins left="0.7" right="0.7" top="0.75" bottom="0.75" header="0.3" footer="0.3"/>
  <pageSetup paperSize="121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5B308-A565-4480-BF85-9E33C3186FC4}">
  <sheetPr>
    <tabColor rgb="FF636568"/>
  </sheetPr>
  <dimension ref="B1:Z100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16384" width="9.140625" style="3"/>
  </cols>
  <sheetData>
    <row r="1" spans="2:10" s="4" customFormat="1" ht="21" x14ac:dyDescent="0.35">
      <c r="D1" s="2" t="s">
        <v>34</v>
      </c>
    </row>
    <row r="2" spans="2:10" s="4" customFormat="1" ht="18.75" x14ac:dyDescent="0.3">
      <c r="D2" s="5" t="s">
        <v>1</v>
      </c>
    </row>
    <row r="4" spans="2:10" x14ac:dyDescent="0.25">
      <c r="B4" s="10" t="s">
        <v>0</v>
      </c>
      <c r="D4" s="10" t="s">
        <v>0</v>
      </c>
      <c r="F4" s="10" t="s">
        <v>0</v>
      </c>
      <c r="H4" s="10" t="s">
        <v>0</v>
      </c>
      <c r="J4" s="10" t="s">
        <v>0</v>
      </c>
    </row>
    <row r="5" spans="2:10" x14ac:dyDescent="0.25">
      <c r="B5" s="9">
        <v>1</v>
      </c>
      <c r="D5" s="9">
        <v>2</v>
      </c>
      <c r="F5" s="9">
        <v>3</v>
      </c>
      <c r="H5" s="9">
        <v>4</v>
      </c>
      <c r="J5" s="9">
        <v>5</v>
      </c>
    </row>
    <row r="99" spans="18:26" x14ac:dyDescent="0.25">
      <c r="R99" s="141">
        <v>0</v>
      </c>
      <c r="S99" s="140"/>
      <c r="T99" s="141">
        <v>0</v>
      </c>
      <c r="U99" s="140"/>
      <c r="V99" s="141">
        <v>0</v>
      </c>
      <c r="W99" s="140"/>
      <c r="X99" s="141">
        <v>0</v>
      </c>
      <c r="Y99" s="140"/>
      <c r="Z99" s="141">
        <v>0</v>
      </c>
    </row>
    <row r="100" spans="18:26" x14ac:dyDescent="0.25">
      <c r="R100" s="142">
        <v>1</v>
      </c>
      <c r="S100" s="140"/>
      <c r="T100" s="142">
        <v>2</v>
      </c>
      <c r="U100" s="140"/>
      <c r="V100" s="142">
        <v>3</v>
      </c>
      <c r="W100" s="140"/>
      <c r="X100" s="142">
        <v>4</v>
      </c>
      <c r="Y100" s="140"/>
      <c r="Z100" s="142">
        <v>5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81664-9BBE-461C-A0F3-485CF74FDD4A}">
  <sheetPr>
    <tabColor rgb="FF636568"/>
  </sheetPr>
  <dimension ref="B1:Z100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16384" width="9.140625" style="3"/>
  </cols>
  <sheetData>
    <row r="1" spans="2:10" s="4" customFormat="1" ht="21" x14ac:dyDescent="0.35">
      <c r="D1" s="2" t="s">
        <v>34</v>
      </c>
    </row>
    <row r="2" spans="2:10" s="4" customFormat="1" ht="18.75" x14ac:dyDescent="0.3">
      <c r="D2" s="5" t="s">
        <v>1</v>
      </c>
    </row>
    <row r="4" spans="2:10" x14ac:dyDescent="0.25">
      <c r="B4" s="10" t="s">
        <v>0</v>
      </c>
      <c r="D4" s="10" t="s">
        <v>0</v>
      </c>
      <c r="F4" s="10" t="s">
        <v>0</v>
      </c>
      <c r="H4" s="10" t="s">
        <v>0</v>
      </c>
      <c r="J4" s="10" t="s">
        <v>0</v>
      </c>
    </row>
    <row r="5" spans="2:10" x14ac:dyDescent="0.25">
      <c r="B5" s="9">
        <v>1</v>
      </c>
      <c r="D5" s="9">
        <v>2</v>
      </c>
      <c r="F5" s="9">
        <v>3</v>
      </c>
      <c r="H5" s="9">
        <v>4</v>
      </c>
      <c r="J5" s="9">
        <v>5</v>
      </c>
    </row>
    <row r="99" spans="18:26" x14ac:dyDescent="0.25">
      <c r="R99" s="141">
        <v>0</v>
      </c>
      <c r="S99" s="140"/>
      <c r="T99" s="141">
        <v>0</v>
      </c>
      <c r="U99" s="140"/>
      <c r="V99" s="141">
        <v>0</v>
      </c>
      <c r="W99" s="140"/>
      <c r="X99" s="141">
        <v>0</v>
      </c>
      <c r="Y99" s="140"/>
      <c r="Z99" s="141">
        <v>0</v>
      </c>
    </row>
    <row r="100" spans="18:26" x14ac:dyDescent="0.25">
      <c r="R100" s="142">
        <v>1</v>
      </c>
      <c r="S100" s="140"/>
      <c r="T100" s="142">
        <v>2</v>
      </c>
      <c r="U100" s="140"/>
      <c r="V100" s="142">
        <v>3</v>
      </c>
      <c r="W100" s="140"/>
      <c r="X100" s="142">
        <v>4</v>
      </c>
      <c r="Y100" s="140"/>
      <c r="Z100" s="142">
        <v>5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A6296-D2C2-45A9-A568-C3BD78433476}">
  <sheetPr>
    <tabColor rgb="FF636568"/>
  </sheetPr>
  <dimension ref="C1:U14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2" width="9.140625" style="3" customWidth="1"/>
    <col min="3" max="3" width="9.140625" style="3"/>
    <col min="4" max="4" width="2.5703125" style="3" customWidth="1"/>
    <col min="5" max="5" width="9.140625" style="3" customWidth="1"/>
    <col min="6" max="6" width="2.85546875" style="3" customWidth="1"/>
    <col min="7" max="7" width="9.140625" style="3" customWidth="1"/>
    <col min="8" max="8" width="9.140625" style="3"/>
    <col min="9" max="9" width="2.5703125" style="3" customWidth="1"/>
    <col min="10" max="10" width="9.140625" style="3"/>
    <col min="11" max="11" width="2.5703125" style="3" customWidth="1"/>
    <col min="12" max="13" width="9.140625" style="3"/>
    <col min="14" max="14" width="2.5703125" style="3" customWidth="1"/>
    <col min="15" max="15" width="9.140625" style="3"/>
    <col min="16" max="16" width="2.5703125" style="3" customWidth="1"/>
    <col min="17" max="18" width="9.140625" style="3"/>
    <col min="19" max="19" width="2.5703125" style="3" customWidth="1"/>
    <col min="20" max="20" width="9.140625" style="3"/>
    <col min="21" max="21" width="2.5703125" style="3" customWidth="1"/>
    <col min="22" max="16384" width="9.140625" style="3"/>
  </cols>
  <sheetData>
    <row r="1" spans="3:21" s="4" customFormat="1" ht="21" x14ac:dyDescent="0.35">
      <c r="D1" s="2" t="s">
        <v>5</v>
      </c>
    </row>
    <row r="2" spans="3:21" s="4" customFormat="1" ht="18.75" x14ac:dyDescent="0.3">
      <c r="D2" s="5" t="s">
        <v>1</v>
      </c>
    </row>
    <row r="4" spans="3:21" x14ac:dyDescent="0.25">
      <c r="C4" s="15" t="s">
        <v>0</v>
      </c>
      <c r="D4" s="11">
        <v>1</v>
      </c>
      <c r="E4" s="143"/>
      <c r="F4" s="11">
        <v>1</v>
      </c>
      <c r="H4" s="15" t="s">
        <v>0</v>
      </c>
      <c r="I4" s="11">
        <v>2</v>
      </c>
      <c r="J4" s="143"/>
      <c r="K4" s="11">
        <v>2</v>
      </c>
      <c r="M4" s="15" t="s">
        <v>0</v>
      </c>
      <c r="N4" s="11">
        <v>3</v>
      </c>
      <c r="O4" s="143"/>
      <c r="P4" s="11">
        <v>3</v>
      </c>
      <c r="R4" s="15" t="s">
        <v>0</v>
      </c>
      <c r="S4" s="11">
        <v>4</v>
      </c>
      <c r="T4" s="143"/>
      <c r="U4" s="11">
        <v>4</v>
      </c>
    </row>
    <row r="5" spans="3:21" x14ac:dyDescent="0.25">
      <c r="C5" s="16" t="s">
        <v>0</v>
      </c>
      <c r="D5" s="11"/>
      <c r="E5" s="144"/>
      <c r="H5" s="16" t="s">
        <v>0</v>
      </c>
      <c r="I5" s="11"/>
      <c r="J5" s="144"/>
      <c r="M5" s="16" t="s">
        <v>0</v>
      </c>
      <c r="N5" s="11"/>
      <c r="O5" s="144"/>
      <c r="R5" s="16" t="s">
        <v>0</v>
      </c>
      <c r="S5" s="11"/>
      <c r="T5" s="144"/>
    </row>
    <row r="6" spans="3:21" x14ac:dyDescent="0.25">
      <c r="C6" s="16" t="s">
        <v>0</v>
      </c>
      <c r="D6" s="11"/>
      <c r="E6" s="144"/>
      <c r="H6" s="16" t="s">
        <v>0</v>
      </c>
      <c r="I6" s="11"/>
      <c r="J6" s="144"/>
      <c r="M6" s="16" t="s">
        <v>0</v>
      </c>
      <c r="N6" s="11"/>
      <c r="O6" s="144"/>
      <c r="R6" s="16" t="s">
        <v>0</v>
      </c>
      <c r="S6" s="11"/>
      <c r="T6" s="144"/>
    </row>
    <row r="7" spans="3:21" x14ac:dyDescent="0.25">
      <c r="C7" s="16" t="s">
        <v>0</v>
      </c>
      <c r="D7" s="11"/>
      <c r="E7" s="144"/>
      <c r="H7" s="16" t="s">
        <v>0</v>
      </c>
      <c r="I7" s="11"/>
      <c r="J7" s="144"/>
      <c r="M7" s="16" t="s">
        <v>0</v>
      </c>
      <c r="N7" s="11"/>
      <c r="O7" s="144"/>
      <c r="R7" s="16" t="s">
        <v>0</v>
      </c>
      <c r="S7" s="11"/>
      <c r="T7" s="144"/>
    </row>
    <row r="8" spans="3:21" x14ac:dyDescent="0.25">
      <c r="C8" s="16" t="s">
        <v>0</v>
      </c>
      <c r="D8" s="11"/>
      <c r="E8" s="144"/>
      <c r="H8" s="16" t="s">
        <v>0</v>
      </c>
      <c r="I8" s="11"/>
      <c r="J8" s="144"/>
      <c r="M8" s="16" t="s">
        <v>0</v>
      </c>
      <c r="N8" s="11"/>
      <c r="O8" s="144"/>
      <c r="R8" s="16" t="s">
        <v>0</v>
      </c>
      <c r="S8" s="11"/>
      <c r="T8" s="144"/>
    </row>
    <row r="9" spans="3:21" x14ac:dyDescent="0.25">
      <c r="C9" s="16" t="s">
        <v>0</v>
      </c>
      <c r="D9" s="11"/>
      <c r="E9" s="144"/>
      <c r="H9" s="16" t="s">
        <v>0</v>
      </c>
      <c r="I9" s="11"/>
      <c r="J9" s="144"/>
      <c r="M9" s="16" t="s">
        <v>0</v>
      </c>
      <c r="N9" s="11"/>
      <c r="O9" s="144"/>
      <c r="R9" s="16" t="s">
        <v>0</v>
      </c>
      <c r="S9" s="11"/>
      <c r="T9" s="144"/>
    </row>
    <row r="10" spans="3:21" x14ac:dyDescent="0.25">
      <c r="C10" s="16" t="s">
        <v>0</v>
      </c>
      <c r="D10" s="11"/>
      <c r="E10" s="144"/>
      <c r="H10" s="16" t="s">
        <v>0</v>
      </c>
      <c r="I10" s="11"/>
      <c r="J10" s="144"/>
      <c r="M10" s="16" t="s">
        <v>0</v>
      </c>
      <c r="N10" s="11"/>
      <c r="O10" s="144"/>
      <c r="R10" s="16" t="s">
        <v>0</v>
      </c>
      <c r="S10" s="11"/>
      <c r="T10" s="144"/>
    </row>
    <row r="11" spans="3:21" x14ac:dyDescent="0.25">
      <c r="C11" s="16" t="s">
        <v>0</v>
      </c>
      <c r="D11" s="11"/>
      <c r="E11" s="144"/>
      <c r="H11" s="16" t="s">
        <v>0</v>
      </c>
      <c r="I11" s="11"/>
      <c r="J11" s="144"/>
      <c r="M11" s="16" t="s">
        <v>0</v>
      </c>
      <c r="N11" s="11"/>
      <c r="O11" s="144"/>
      <c r="R11" s="16" t="s">
        <v>0</v>
      </c>
      <c r="S11" s="11"/>
      <c r="T11" s="144"/>
    </row>
    <row r="12" spans="3:21" x14ac:dyDescent="0.25">
      <c r="C12" s="16" t="s">
        <v>0</v>
      </c>
      <c r="D12" s="11"/>
      <c r="E12" s="144"/>
      <c r="H12" s="16" t="s">
        <v>0</v>
      </c>
      <c r="I12" s="11"/>
      <c r="J12" s="144"/>
      <c r="M12" s="16" t="s">
        <v>0</v>
      </c>
      <c r="N12" s="11"/>
      <c r="O12" s="144"/>
      <c r="R12" s="16" t="s">
        <v>0</v>
      </c>
      <c r="S12" s="11"/>
      <c r="T12" s="144"/>
    </row>
    <row r="13" spans="3:21" x14ac:dyDescent="0.25">
      <c r="C13" s="16" t="s">
        <v>0</v>
      </c>
      <c r="D13" s="11"/>
      <c r="E13" s="144"/>
      <c r="H13" s="16" t="s">
        <v>0</v>
      </c>
      <c r="I13" s="11"/>
      <c r="J13" s="144"/>
      <c r="M13" s="16" t="s">
        <v>0</v>
      </c>
      <c r="N13" s="11"/>
      <c r="O13" s="144"/>
      <c r="R13" s="16" t="s">
        <v>0</v>
      </c>
      <c r="S13" s="11"/>
      <c r="T13" s="144"/>
    </row>
    <row r="14" spans="3:21" x14ac:dyDescent="0.25">
      <c r="C14" s="17" t="s">
        <v>0</v>
      </c>
      <c r="D14" s="11"/>
      <c r="E14" s="145"/>
      <c r="G14" s="9"/>
      <c r="H14" s="17" t="s">
        <v>0</v>
      </c>
      <c r="I14" s="11"/>
      <c r="J14" s="145"/>
      <c r="M14" s="17" t="s">
        <v>0</v>
      </c>
      <c r="N14" s="11"/>
      <c r="O14" s="145"/>
      <c r="R14" s="17" t="s">
        <v>0</v>
      </c>
      <c r="S14" s="11"/>
      <c r="T14" s="145"/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09388-EEEC-48BE-BB23-7B66224E2FEB}">
  <sheetPr>
    <tabColor rgb="FF636568"/>
  </sheetPr>
  <dimension ref="C1:U14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2" width="9.140625" style="3" customWidth="1"/>
    <col min="3" max="3" width="9.140625" style="3"/>
    <col min="4" max="4" width="2.5703125" style="3" customWidth="1"/>
    <col min="5" max="5" width="9.140625" style="3" customWidth="1"/>
    <col min="6" max="6" width="2.85546875" style="3" customWidth="1"/>
    <col min="7" max="7" width="9.140625" style="3" customWidth="1"/>
    <col min="8" max="8" width="9.140625" style="3"/>
    <col min="9" max="9" width="2.5703125" style="3" customWidth="1"/>
    <col min="10" max="10" width="9.140625" style="3"/>
    <col min="11" max="11" width="2.5703125" style="3" customWidth="1"/>
    <col min="12" max="13" width="9.140625" style="3"/>
    <col min="14" max="14" width="2.5703125" style="3" customWidth="1"/>
    <col min="15" max="15" width="9.140625" style="3"/>
    <col min="16" max="16" width="2.5703125" style="3" customWidth="1"/>
    <col min="17" max="18" width="9.140625" style="3"/>
    <col min="19" max="19" width="2.5703125" style="3" customWidth="1"/>
    <col min="20" max="20" width="9.140625" style="3"/>
    <col min="21" max="21" width="2.5703125" style="3" customWidth="1"/>
    <col min="22" max="16384" width="9.140625" style="3"/>
  </cols>
  <sheetData>
    <row r="1" spans="3:21" s="4" customFormat="1" ht="21" x14ac:dyDescent="0.35">
      <c r="D1" s="2" t="s">
        <v>5</v>
      </c>
    </row>
    <row r="2" spans="3:21" s="4" customFormat="1" ht="18.75" x14ac:dyDescent="0.3">
      <c r="D2" s="5" t="s">
        <v>1</v>
      </c>
    </row>
    <row r="4" spans="3:21" x14ac:dyDescent="0.25">
      <c r="C4" s="15" t="s">
        <v>0</v>
      </c>
      <c r="D4" s="11">
        <v>1</v>
      </c>
      <c r="E4" s="143"/>
      <c r="F4" s="11">
        <v>1</v>
      </c>
      <c r="H4" s="15" t="s">
        <v>0</v>
      </c>
      <c r="I4" s="11">
        <v>2</v>
      </c>
      <c r="J4" s="143"/>
      <c r="K4" s="11">
        <v>2</v>
      </c>
      <c r="M4" s="15" t="s">
        <v>0</v>
      </c>
      <c r="N4" s="11">
        <v>3</v>
      </c>
      <c r="O4" s="143"/>
      <c r="P4" s="11">
        <v>3</v>
      </c>
      <c r="R4" s="15" t="s">
        <v>0</v>
      </c>
      <c r="S4" s="11">
        <v>4</v>
      </c>
      <c r="T4" s="143"/>
      <c r="U4" s="11">
        <v>4</v>
      </c>
    </row>
    <row r="5" spans="3:21" x14ac:dyDescent="0.25">
      <c r="C5" s="16" t="s">
        <v>0</v>
      </c>
      <c r="D5" s="11"/>
      <c r="E5" s="144"/>
      <c r="H5" s="16" t="s">
        <v>0</v>
      </c>
      <c r="I5" s="11"/>
      <c r="J5" s="144"/>
      <c r="M5" s="16" t="s">
        <v>0</v>
      </c>
      <c r="N5" s="11"/>
      <c r="O5" s="144"/>
      <c r="R5" s="16" t="s">
        <v>0</v>
      </c>
      <c r="S5" s="11"/>
      <c r="T5" s="144"/>
    </row>
    <row r="6" spans="3:21" x14ac:dyDescent="0.25">
      <c r="C6" s="16" t="s">
        <v>0</v>
      </c>
      <c r="D6" s="11"/>
      <c r="E6" s="144"/>
      <c r="H6" s="16" t="s">
        <v>0</v>
      </c>
      <c r="I6" s="11"/>
      <c r="J6" s="144"/>
      <c r="M6" s="16" t="s">
        <v>0</v>
      </c>
      <c r="N6" s="11"/>
      <c r="O6" s="144"/>
      <c r="R6" s="16" t="s">
        <v>0</v>
      </c>
      <c r="S6" s="11"/>
      <c r="T6" s="144"/>
    </row>
    <row r="7" spans="3:21" x14ac:dyDescent="0.25">
      <c r="C7" s="16" t="s">
        <v>0</v>
      </c>
      <c r="D7" s="11"/>
      <c r="E7" s="144"/>
      <c r="H7" s="16" t="s">
        <v>0</v>
      </c>
      <c r="I7" s="11"/>
      <c r="J7" s="144"/>
      <c r="M7" s="16" t="s">
        <v>0</v>
      </c>
      <c r="N7" s="11"/>
      <c r="O7" s="144"/>
      <c r="R7" s="16" t="s">
        <v>0</v>
      </c>
      <c r="S7" s="11"/>
      <c r="T7" s="144"/>
    </row>
    <row r="8" spans="3:21" x14ac:dyDescent="0.25">
      <c r="C8" s="16" t="s">
        <v>0</v>
      </c>
      <c r="D8" s="11"/>
      <c r="E8" s="144"/>
      <c r="H8" s="16" t="s">
        <v>0</v>
      </c>
      <c r="I8" s="11"/>
      <c r="J8" s="144"/>
      <c r="M8" s="16" t="s">
        <v>0</v>
      </c>
      <c r="N8" s="11"/>
      <c r="O8" s="144"/>
      <c r="R8" s="16" t="s">
        <v>0</v>
      </c>
      <c r="S8" s="11"/>
      <c r="T8" s="144"/>
    </row>
    <row r="9" spans="3:21" x14ac:dyDescent="0.25">
      <c r="C9" s="16" t="s">
        <v>0</v>
      </c>
      <c r="D9" s="11"/>
      <c r="E9" s="144"/>
      <c r="H9" s="16" t="s">
        <v>0</v>
      </c>
      <c r="I9" s="11"/>
      <c r="J9" s="144"/>
      <c r="M9" s="16" t="s">
        <v>0</v>
      </c>
      <c r="N9" s="11"/>
      <c r="O9" s="144"/>
      <c r="R9" s="16" t="s">
        <v>0</v>
      </c>
      <c r="S9" s="11"/>
      <c r="T9" s="144"/>
    </row>
    <row r="10" spans="3:21" x14ac:dyDescent="0.25">
      <c r="C10" s="16" t="s">
        <v>0</v>
      </c>
      <c r="D10" s="11"/>
      <c r="E10" s="144"/>
      <c r="H10" s="16" t="s">
        <v>0</v>
      </c>
      <c r="I10" s="11"/>
      <c r="J10" s="144"/>
      <c r="M10" s="16" t="s">
        <v>0</v>
      </c>
      <c r="N10" s="11"/>
      <c r="O10" s="144"/>
      <c r="R10" s="16" t="s">
        <v>0</v>
      </c>
      <c r="S10" s="11"/>
      <c r="T10" s="144"/>
    </row>
    <row r="11" spans="3:21" x14ac:dyDescent="0.25">
      <c r="C11" s="16" t="s">
        <v>0</v>
      </c>
      <c r="D11" s="11"/>
      <c r="E11" s="144"/>
      <c r="H11" s="16" t="s">
        <v>0</v>
      </c>
      <c r="I11" s="11"/>
      <c r="J11" s="144"/>
      <c r="M11" s="16" t="s">
        <v>0</v>
      </c>
      <c r="N11" s="11"/>
      <c r="O11" s="144"/>
      <c r="R11" s="16" t="s">
        <v>0</v>
      </c>
      <c r="S11" s="11"/>
      <c r="T11" s="144"/>
    </row>
    <row r="12" spans="3:21" x14ac:dyDescent="0.25">
      <c r="C12" s="16" t="s">
        <v>0</v>
      </c>
      <c r="D12" s="11"/>
      <c r="E12" s="144"/>
      <c r="H12" s="16" t="s">
        <v>0</v>
      </c>
      <c r="I12" s="11"/>
      <c r="J12" s="144"/>
      <c r="M12" s="16" t="s">
        <v>0</v>
      </c>
      <c r="N12" s="11"/>
      <c r="O12" s="144"/>
      <c r="R12" s="16" t="s">
        <v>0</v>
      </c>
      <c r="S12" s="11"/>
      <c r="T12" s="144"/>
    </row>
    <row r="13" spans="3:21" x14ac:dyDescent="0.25">
      <c r="C13" s="16" t="s">
        <v>0</v>
      </c>
      <c r="D13" s="11"/>
      <c r="E13" s="144"/>
      <c r="H13" s="16" t="s">
        <v>0</v>
      </c>
      <c r="I13" s="11"/>
      <c r="J13" s="144"/>
      <c r="M13" s="16" t="s">
        <v>0</v>
      </c>
      <c r="N13" s="11"/>
      <c r="O13" s="144"/>
      <c r="R13" s="16" t="s">
        <v>0</v>
      </c>
      <c r="S13" s="11"/>
      <c r="T13" s="144"/>
    </row>
    <row r="14" spans="3:21" x14ac:dyDescent="0.25">
      <c r="C14" s="17" t="s">
        <v>0</v>
      </c>
      <c r="D14" s="11"/>
      <c r="E14" s="145"/>
      <c r="G14" s="9"/>
      <c r="H14" s="17" t="s">
        <v>0</v>
      </c>
      <c r="I14" s="11"/>
      <c r="J14" s="145"/>
      <c r="M14" s="17" t="s">
        <v>0</v>
      </c>
      <c r="N14" s="11"/>
      <c r="O14" s="145"/>
      <c r="R14" s="17" t="s">
        <v>0</v>
      </c>
      <c r="S14" s="11"/>
      <c r="T14" s="145"/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DBEB7-9F97-4BD4-8783-AFCA96F49E24}">
  <sheetPr>
    <tabColor rgb="FF636568"/>
  </sheetPr>
  <dimension ref="C1:U14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2" width="9.140625" style="3" customWidth="1"/>
    <col min="3" max="3" width="9.140625" style="3"/>
    <col min="4" max="4" width="2.5703125" style="3" customWidth="1"/>
    <col min="5" max="5" width="9.140625" style="3" customWidth="1"/>
    <col min="6" max="6" width="2.85546875" style="3" customWidth="1"/>
    <col min="7" max="7" width="9.140625" style="3" customWidth="1"/>
    <col min="8" max="8" width="9.140625" style="3"/>
    <col min="9" max="9" width="2.5703125" style="3" customWidth="1"/>
    <col min="10" max="10" width="9.140625" style="3"/>
    <col min="11" max="11" width="2.5703125" style="3" customWidth="1"/>
    <col min="12" max="13" width="9.140625" style="3"/>
    <col min="14" max="14" width="2.5703125" style="3" customWidth="1"/>
    <col min="15" max="15" width="9.140625" style="3"/>
    <col min="16" max="16" width="2.5703125" style="3" customWidth="1"/>
    <col min="17" max="18" width="9.140625" style="3"/>
    <col min="19" max="19" width="2.5703125" style="3" customWidth="1"/>
    <col min="20" max="20" width="9.140625" style="3"/>
    <col min="21" max="21" width="2.5703125" style="3" customWidth="1"/>
    <col min="22" max="16384" width="9.140625" style="3"/>
  </cols>
  <sheetData>
    <row r="1" spans="3:21" s="4" customFormat="1" ht="21" x14ac:dyDescent="0.35">
      <c r="D1" s="2" t="s">
        <v>5</v>
      </c>
    </row>
    <row r="2" spans="3:21" s="4" customFormat="1" ht="18.75" x14ac:dyDescent="0.3">
      <c r="D2" s="5" t="s">
        <v>1</v>
      </c>
    </row>
    <row r="4" spans="3:21" x14ac:dyDescent="0.25">
      <c r="C4" s="15" t="s">
        <v>0</v>
      </c>
      <c r="D4" s="11">
        <v>1</v>
      </c>
      <c r="E4" s="143"/>
      <c r="F4" s="11">
        <v>1</v>
      </c>
      <c r="H4" s="15" t="s">
        <v>0</v>
      </c>
      <c r="I4" s="11">
        <v>2</v>
      </c>
      <c r="J4" s="143"/>
      <c r="K4" s="11">
        <v>2</v>
      </c>
      <c r="M4" s="15" t="s">
        <v>0</v>
      </c>
      <c r="N4" s="11">
        <v>3</v>
      </c>
      <c r="O4" s="143"/>
      <c r="P4" s="11">
        <v>3</v>
      </c>
      <c r="R4" s="15" t="s">
        <v>0</v>
      </c>
      <c r="S4" s="11">
        <v>4</v>
      </c>
      <c r="T4" s="143"/>
      <c r="U4" s="11">
        <v>4</v>
      </c>
    </row>
    <row r="5" spans="3:21" x14ac:dyDescent="0.25">
      <c r="C5" s="16" t="s">
        <v>0</v>
      </c>
      <c r="D5" s="11"/>
      <c r="E5" s="144"/>
      <c r="H5" s="16" t="s">
        <v>0</v>
      </c>
      <c r="I5" s="11"/>
      <c r="J5" s="144"/>
      <c r="M5" s="16" t="s">
        <v>0</v>
      </c>
      <c r="N5" s="11"/>
      <c r="O5" s="144"/>
      <c r="R5" s="16" t="s">
        <v>0</v>
      </c>
      <c r="S5" s="11"/>
      <c r="T5" s="144"/>
    </row>
    <row r="6" spans="3:21" x14ac:dyDescent="0.25">
      <c r="C6" s="16" t="s">
        <v>0</v>
      </c>
      <c r="D6" s="11"/>
      <c r="E6" s="144"/>
      <c r="H6" s="16" t="s">
        <v>0</v>
      </c>
      <c r="I6" s="11"/>
      <c r="J6" s="144"/>
      <c r="M6" s="16" t="s">
        <v>0</v>
      </c>
      <c r="N6" s="11"/>
      <c r="O6" s="144"/>
      <c r="R6" s="16" t="s">
        <v>0</v>
      </c>
      <c r="S6" s="11"/>
      <c r="T6" s="144"/>
    </row>
    <row r="7" spans="3:21" x14ac:dyDescent="0.25">
      <c r="C7" s="16" t="s">
        <v>0</v>
      </c>
      <c r="D7" s="11"/>
      <c r="E7" s="144"/>
      <c r="H7" s="16" t="s">
        <v>0</v>
      </c>
      <c r="I7" s="11"/>
      <c r="J7" s="144"/>
      <c r="M7" s="16" t="s">
        <v>0</v>
      </c>
      <c r="N7" s="11"/>
      <c r="O7" s="144"/>
      <c r="R7" s="16" t="s">
        <v>0</v>
      </c>
      <c r="S7" s="11"/>
      <c r="T7" s="144"/>
    </row>
    <row r="8" spans="3:21" x14ac:dyDescent="0.25">
      <c r="C8" s="16" t="s">
        <v>0</v>
      </c>
      <c r="D8" s="11"/>
      <c r="E8" s="144"/>
      <c r="H8" s="16" t="s">
        <v>0</v>
      </c>
      <c r="I8" s="11"/>
      <c r="J8" s="144"/>
      <c r="M8" s="16" t="s">
        <v>0</v>
      </c>
      <c r="N8" s="11"/>
      <c r="O8" s="144"/>
      <c r="R8" s="16" t="s">
        <v>0</v>
      </c>
      <c r="S8" s="11"/>
      <c r="T8" s="144"/>
    </row>
    <row r="9" spans="3:21" x14ac:dyDescent="0.25">
      <c r="C9" s="16" t="s">
        <v>0</v>
      </c>
      <c r="D9" s="11"/>
      <c r="E9" s="144"/>
      <c r="H9" s="16" t="s">
        <v>0</v>
      </c>
      <c r="I9" s="11"/>
      <c r="J9" s="144"/>
      <c r="M9" s="16" t="s">
        <v>0</v>
      </c>
      <c r="N9" s="11"/>
      <c r="O9" s="144"/>
      <c r="R9" s="16" t="s">
        <v>0</v>
      </c>
      <c r="S9" s="11"/>
      <c r="T9" s="144"/>
    </row>
    <row r="10" spans="3:21" x14ac:dyDescent="0.25">
      <c r="C10" s="16" t="s">
        <v>0</v>
      </c>
      <c r="D10" s="11"/>
      <c r="E10" s="144"/>
      <c r="H10" s="16" t="s">
        <v>0</v>
      </c>
      <c r="I10" s="11"/>
      <c r="J10" s="144"/>
      <c r="M10" s="16" t="s">
        <v>0</v>
      </c>
      <c r="N10" s="11"/>
      <c r="O10" s="144"/>
      <c r="R10" s="16" t="s">
        <v>0</v>
      </c>
      <c r="S10" s="11"/>
      <c r="T10" s="144"/>
    </row>
    <row r="11" spans="3:21" x14ac:dyDescent="0.25">
      <c r="C11" s="16" t="s">
        <v>0</v>
      </c>
      <c r="D11" s="11"/>
      <c r="E11" s="144"/>
      <c r="H11" s="16" t="s">
        <v>0</v>
      </c>
      <c r="I11" s="11"/>
      <c r="J11" s="144"/>
      <c r="M11" s="16" t="s">
        <v>0</v>
      </c>
      <c r="N11" s="11"/>
      <c r="O11" s="144"/>
      <c r="R11" s="16" t="s">
        <v>0</v>
      </c>
      <c r="S11" s="11"/>
      <c r="T11" s="144"/>
    </row>
    <row r="12" spans="3:21" x14ac:dyDescent="0.25">
      <c r="C12" s="16" t="s">
        <v>0</v>
      </c>
      <c r="D12" s="11"/>
      <c r="E12" s="144"/>
      <c r="H12" s="16" t="s">
        <v>0</v>
      </c>
      <c r="I12" s="11"/>
      <c r="J12" s="144"/>
      <c r="M12" s="16" t="s">
        <v>0</v>
      </c>
      <c r="N12" s="11"/>
      <c r="O12" s="144"/>
      <c r="R12" s="16" t="s">
        <v>0</v>
      </c>
      <c r="S12" s="11"/>
      <c r="T12" s="144"/>
    </row>
    <row r="13" spans="3:21" x14ac:dyDescent="0.25">
      <c r="C13" s="16" t="s">
        <v>0</v>
      </c>
      <c r="D13" s="11"/>
      <c r="E13" s="144"/>
      <c r="H13" s="16" t="s">
        <v>0</v>
      </c>
      <c r="I13" s="11"/>
      <c r="J13" s="144"/>
      <c r="M13" s="16" t="s">
        <v>0</v>
      </c>
      <c r="N13" s="11"/>
      <c r="O13" s="144"/>
      <c r="R13" s="16" t="s">
        <v>0</v>
      </c>
      <c r="S13" s="11"/>
      <c r="T13" s="144"/>
    </row>
    <row r="14" spans="3:21" x14ac:dyDescent="0.25">
      <c r="C14" s="17" t="s">
        <v>0</v>
      </c>
      <c r="D14" s="11"/>
      <c r="E14" s="145"/>
      <c r="G14" s="9"/>
      <c r="H14" s="17" t="s">
        <v>0</v>
      </c>
      <c r="I14" s="11"/>
      <c r="J14" s="145"/>
      <c r="M14" s="17" t="s">
        <v>0</v>
      </c>
      <c r="N14" s="11"/>
      <c r="O14" s="145"/>
      <c r="R14" s="17" t="s">
        <v>0</v>
      </c>
      <c r="S14" s="11"/>
      <c r="T14" s="145"/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D7984-13C4-4827-97FD-4352A901349D}">
  <sheetPr>
    <tabColor rgb="FF636568"/>
  </sheetPr>
  <dimension ref="B1:Z17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16384" width="9.140625" style="3"/>
  </cols>
  <sheetData>
    <row r="1" spans="2:26" s="4" customFormat="1" ht="21" x14ac:dyDescent="0.35">
      <c r="D1" s="2" t="s">
        <v>4</v>
      </c>
    </row>
    <row r="2" spans="2:26" s="4" customFormat="1" ht="18.75" x14ac:dyDescent="0.3">
      <c r="D2" s="5" t="s">
        <v>1</v>
      </c>
    </row>
    <row r="4" spans="2:26" x14ac:dyDescent="0.25">
      <c r="B4" s="12" t="s">
        <v>0</v>
      </c>
      <c r="C4" s="13" t="s">
        <v>0</v>
      </c>
      <c r="D4" s="13" t="s">
        <v>0</v>
      </c>
      <c r="E4" s="13" t="s">
        <v>0</v>
      </c>
      <c r="F4" s="13" t="s">
        <v>0</v>
      </c>
      <c r="G4" s="13" t="s">
        <v>0</v>
      </c>
      <c r="H4" s="13" t="s">
        <v>0</v>
      </c>
      <c r="I4" s="13" t="s">
        <v>0</v>
      </c>
      <c r="J4" s="13" t="s">
        <v>0</v>
      </c>
      <c r="K4" s="13" t="s">
        <v>0</v>
      </c>
      <c r="L4" s="13" t="s">
        <v>0</v>
      </c>
      <c r="M4" s="13" t="s">
        <v>0</v>
      </c>
      <c r="N4" s="13" t="s">
        <v>0</v>
      </c>
      <c r="O4" s="13" t="s">
        <v>0</v>
      </c>
      <c r="P4" s="13" t="s">
        <v>0</v>
      </c>
      <c r="Q4" s="13" t="s">
        <v>0</v>
      </c>
      <c r="R4" s="13" t="s">
        <v>0</v>
      </c>
      <c r="S4" s="13" t="s">
        <v>0</v>
      </c>
      <c r="T4" s="13" t="s">
        <v>0</v>
      </c>
      <c r="U4" s="13" t="s">
        <v>0</v>
      </c>
      <c r="V4" s="13" t="s">
        <v>0</v>
      </c>
      <c r="W4" s="13" t="s">
        <v>0</v>
      </c>
      <c r="X4" s="13" t="s">
        <v>0</v>
      </c>
      <c r="Y4" s="13" t="s">
        <v>0</v>
      </c>
      <c r="Z4" s="14" t="s">
        <v>0</v>
      </c>
    </row>
    <row r="5" spans="2:26" x14ac:dyDescent="0.25">
      <c r="B5" s="9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2:26" x14ac:dyDescent="0.25"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8"/>
    </row>
    <row r="7" spans="2:26" x14ac:dyDescent="0.25">
      <c r="B7" s="9">
        <v>1</v>
      </c>
      <c r="C7" s="9"/>
      <c r="D7" s="9"/>
      <c r="E7" s="9"/>
      <c r="F7" s="9"/>
      <c r="G7" s="9"/>
      <c r="H7" s="9"/>
      <c r="I7" s="9"/>
      <c r="J7" s="9"/>
      <c r="K7" s="9"/>
      <c r="L7" s="9"/>
      <c r="N7" s="9"/>
    </row>
    <row r="9" spans="2:26" x14ac:dyDescent="0.25">
      <c r="B9" s="12" t="s">
        <v>0</v>
      </c>
      <c r="C9" s="13" t="s">
        <v>0</v>
      </c>
      <c r="D9" s="13" t="s">
        <v>0</v>
      </c>
      <c r="E9" s="13" t="s">
        <v>0</v>
      </c>
      <c r="F9" s="13" t="s">
        <v>0</v>
      </c>
      <c r="G9" s="13" t="s">
        <v>0</v>
      </c>
      <c r="H9" s="13" t="s">
        <v>0</v>
      </c>
      <c r="I9" s="13" t="s">
        <v>0</v>
      </c>
      <c r="J9" s="13" t="s">
        <v>0</v>
      </c>
      <c r="K9" s="13" t="s">
        <v>0</v>
      </c>
      <c r="L9" s="13" t="s">
        <v>0</v>
      </c>
      <c r="M9" s="13" t="s">
        <v>0</v>
      </c>
      <c r="N9" s="13" t="s">
        <v>0</v>
      </c>
      <c r="O9" s="13" t="s">
        <v>0</v>
      </c>
      <c r="P9" s="13" t="s">
        <v>0</v>
      </c>
      <c r="Q9" s="13" t="s">
        <v>0</v>
      </c>
      <c r="R9" s="13" t="s">
        <v>0</v>
      </c>
      <c r="S9" s="13" t="s">
        <v>0</v>
      </c>
      <c r="T9" s="13" t="s">
        <v>0</v>
      </c>
      <c r="U9" s="13" t="s">
        <v>0</v>
      </c>
      <c r="V9" s="13" t="s">
        <v>0</v>
      </c>
      <c r="W9" s="13" t="s">
        <v>0</v>
      </c>
      <c r="X9" s="13" t="s">
        <v>0</v>
      </c>
      <c r="Y9" s="13" t="s">
        <v>0</v>
      </c>
      <c r="Z9" s="14" t="s">
        <v>0</v>
      </c>
    </row>
    <row r="10" spans="2:26" x14ac:dyDescent="0.25">
      <c r="B10" s="9">
        <v>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2:26" x14ac:dyDescent="0.25">
      <c r="B11" s="146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8"/>
    </row>
    <row r="12" spans="2:26" x14ac:dyDescent="0.25">
      <c r="B12" s="9">
        <v>2</v>
      </c>
      <c r="C12" s="9"/>
      <c r="D12" s="9"/>
      <c r="E12" s="9"/>
      <c r="F12" s="9"/>
      <c r="G12" s="9"/>
      <c r="H12" s="9"/>
      <c r="I12" s="9"/>
      <c r="J12" s="9"/>
      <c r="K12" s="9"/>
      <c r="L12" s="9"/>
      <c r="N12" s="9"/>
    </row>
    <row r="14" spans="2:26" x14ac:dyDescent="0.25">
      <c r="B14" s="12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 t="s">
        <v>0</v>
      </c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0</v>
      </c>
      <c r="P14" s="13" t="s">
        <v>0</v>
      </c>
      <c r="Q14" s="13" t="s">
        <v>0</v>
      </c>
      <c r="R14" s="13" t="s">
        <v>0</v>
      </c>
      <c r="S14" s="13" t="s">
        <v>0</v>
      </c>
      <c r="T14" s="13" t="s">
        <v>0</v>
      </c>
      <c r="U14" s="13" t="s">
        <v>0</v>
      </c>
      <c r="V14" s="13" t="s">
        <v>0</v>
      </c>
      <c r="W14" s="13" t="s">
        <v>0</v>
      </c>
      <c r="X14" s="13" t="s">
        <v>0</v>
      </c>
      <c r="Y14" s="13" t="s">
        <v>0</v>
      </c>
      <c r="Z14" s="14" t="s">
        <v>0</v>
      </c>
    </row>
    <row r="15" spans="2:26" x14ac:dyDescent="0.25">
      <c r="B15" s="9">
        <v>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2:26" x14ac:dyDescent="0.25">
      <c r="B16" s="146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8"/>
    </row>
    <row r="17" spans="2:14" x14ac:dyDescent="0.25">
      <c r="B17" s="9">
        <v>3</v>
      </c>
      <c r="C17" s="9"/>
      <c r="D17" s="9"/>
      <c r="E17" s="9"/>
      <c r="F17" s="9"/>
      <c r="G17" s="9"/>
      <c r="H17" s="9"/>
      <c r="I17" s="9"/>
      <c r="J17" s="9"/>
      <c r="K17" s="9"/>
      <c r="L17" s="9"/>
      <c r="N17" s="9"/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38EBB-B08E-4F60-840C-1E8C8A2D2D6D}">
  <sheetPr>
    <tabColor rgb="FF636568"/>
  </sheetPr>
  <dimension ref="B1:Z17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16384" width="9.140625" style="3"/>
  </cols>
  <sheetData>
    <row r="1" spans="2:26" s="4" customFormat="1" ht="21" x14ac:dyDescent="0.35">
      <c r="D1" s="2" t="s">
        <v>4</v>
      </c>
    </row>
    <row r="2" spans="2:26" s="4" customFormat="1" ht="18.75" x14ac:dyDescent="0.3">
      <c r="D2" s="5" t="s">
        <v>1</v>
      </c>
    </row>
    <row r="4" spans="2:26" x14ac:dyDescent="0.25">
      <c r="B4" s="12" t="s">
        <v>0</v>
      </c>
      <c r="C4" s="13" t="s">
        <v>0</v>
      </c>
      <c r="D4" s="13" t="s">
        <v>0</v>
      </c>
      <c r="E4" s="13" t="s">
        <v>0</v>
      </c>
      <c r="F4" s="13" t="s">
        <v>0</v>
      </c>
      <c r="G4" s="13" t="s">
        <v>0</v>
      </c>
      <c r="H4" s="13" t="s">
        <v>0</v>
      </c>
      <c r="I4" s="13" t="s">
        <v>0</v>
      </c>
      <c r="J4" s="13" t="s">
        <v>0</v>
      </c>
      <c r="K4" s="13" t="s">
        <v>0</v>
      </c>
      <c r="L4" s="13" t="s">
        <v>0</v>
      </c>
      <c r="M4" s="13" t="s">
        <v>0</v>
      </c>
      <c r="N4" s="13" t="s">
        <v>0</v>
      </c>
      <c r="O4" s="13" t="s">
        <v>0</v>
      </c>
      <c r="P4" s="13" t="s">
        <v>0</v>
      </c>
      <c r="Q4" s="13" t="s">
        <v>0</v>
      </c>
      <c r="R4" s="13" t="s">
        <v>0</v>
      </c>
      <c r="S4" s="13" t="s">
        <v>0</v>
      </c>
      <c r="T4" s="13" t="s">
        <v>0</v>
      </c>
      <c r="U4" s="13" t="s">
        <v>0</v>
      </c>
      <c r="V4" s="13" t="s">
        <v>0</v>
      </c>
      <c r="W4" s="13" t="s">
        <v>0</v>
      </c>
      <c r="X4" s="13" t="s">
        <v>0</v>
      </c>
      <c r="Y4" s="13" t="s">
        <v>0</v>
      </c>
      <c r="Z4" s="14" t="s">
        <v>0</v>
      </c>
    </row>
    <row r="5" spans="2:26" x14ac:dyDescent="0.25">
      <c r="B5" s="9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2:26" x14ac:dyDescent="0.25"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8"/>
    </row>
    <row r="7" spans="2:26" x14ac:dyDescent="0.25">
      <c r="B7" s="9">
        <v>1</v>
      </c>
      <c r="C7" s="9"/>
      <c r="D7" s="9"/>
      <c r="E7" s="9"/>
      <c r="F7" s="9"/>
      <c r="G7" s="9"/>
      <c r="H7" s="9"/>
      <c r="I7" s="9"/>
      <c r="J7" s="9"/>
      <c r="K7" s="9"/>
      <c r="L7" s="9"/>
      <c r="N7" s="9"/>
    </row>
    <row r="9" spans="2:26" x14ac:dyDescent="0.25">
      <c r="B9" s="12" t="s">
        <v>0</v>
      </c>
      <c r="C9" s="13" t="s">
        <v>0</v>
      </c>
      <c r="D9" s="13" t="s">
        <v>0</v>
      </c>
      <c r="E9" s="13" t="s">
        <v>0</v>
      </c>
      <c r="F9" s="13" t="s">
        <v>0</v>
      </c>
      <c r="G9" s="13" t="s">
        <v>0</v>
      </c>
      <c r="H9" s="13" t="s">
        <v>0</v>
      </c>
      <c r="I9" s="13" t="s">
        <v>0</v>
      </c>
      <c r="J9" s="13" t="s">
        <v>0</v>
      </c>
      <c r="K9" s="13" t="s">
        <v>0</v>
      </c>
      <c r="L9" s="13" t="s">
        <v>0</v>
      </c>
      <c r="M9" s="13" t="s">
        <v>0</v>
      </c>
      <c r="N9" s="13" t="s">
        <v>0</v>
      </c>
      <c r="O9" s="13" t="s">
        <v>0</v>
      </c>
      <c r="P9" s="13" t="s">
        <v>0</v>
      </c>
      <c r="Q9" s="13" t="s">
        <v>0</v>
      </c>
      <c r="R9" s="13" t="s">
        <v>0</v>
      </c>
      <c r="S9" s="13" t="s">
        <v>0</v>
      </c>
      <c r="T9" s="13" t="s">
        <v>0</v>
      </c>
      <c r="U9" s="13" t="s">
        <v>0</v>
      </c>
      <c r="V9" s="13" t="s">
        <v>0</v>
      </c>
      <c r="W9" s="13" t="s">
        <v>0</v>
      </c>
      <c r="X9" s="13" t="s">
        <v>0</v>
      </c>
      <c r="Y9" s="13" t="s">
        <v>0</v>
      </c>
      <c r="Z9" s="14" t="s">
        <v>0</v>
      </c>
    </row>
    <row r="10" spans="2:26" x14ac:dyDescent="0.25">
      <c r="B10" s="9">
        <v>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2:26" x14ac:dyDescent="0.25">
      <c r="B11" s="146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8"/>
    </row>
    <row r="12" spans="2:26" x14ac:dyDescent="0.25">
      <c r="B12" s="9">
        <v>2</v>
      </c>
      <c r="C12" s="9"/>
      <c r="D12" s="9"/>
      <c r="E12" s="9"/>
      <c r="F12" s="9"/>
      <c r="G12" s="9"/>
      <c r="H12" s="9"/>
      <c r="I12" s="9"/>
      <c r="J12" s="9"/>
      <c r="K12" s="9"/>
      <c r="L12" s="9"/>
      <c r="N12" s="9"/>
    </row>
    <row r="14" spans="2:26" x14ac:dyDescent="0.25">
      <c r="B14" s="12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 t="s">
        <v>0</v>
      </c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0</v>
      </c>
      <c r="P14" s="13" t="s">
        <v>0</v>
      </c>
      <c r="Q14" s="13" t="s">
        <v>0</v>
      </c>
      <c r="R14" s="13" t="s">
        <v>0</v>
      </c>
      <c r="S14" s="13" t="s">
        <v>0</v>
      </c>
      <c r="T14" s="13" t="s">
        <v>0</v>
      </c>
      <c r="U14" s="13" t="s">
        <v>0</v>
      </c>
      <c r="V14" s="13" t="s">
        <v>0</v>
      </c>
      <c r="W14" s="13" t="s">
        <v>0</v>
      </c>
      <c r="X14" s="13" t="s">
        <v>0</v>
      </c>
      <c r="Y14" s="13" t="s">
        <v>0</v>
      </c>
      <c r="Z14" s="14" t="s">
        <v>0</v>
      </c>
    </row>
    <row r="15" spans="2:26" x14ac:dyDescent="0.25">
      <c r="B15" s="9">
        <v>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2:26" x14ac:dyDescent="0.25">
      <c r="B16" s="146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8"/>
    </row>
    <row r="17" spans="2:14" x14ac:dyDescent="0.25">
      <c r="B17" s="9">
        <v>3</v>
      </c>
      <c r="C17" s="9"/>
      <c r="D17" s="9"/>
      <c r="E17" s="9"/>
      <c r="F17" s="9"/>
      <c r="G17" s="9"/>
      <c r="H17" s="9"/>
      <c r="I17" s="9"/>
      <c r="J17" s="9"/>
      <c r="K17" s="9"/>
      <c r="L17" s="9"/>
      <c r="N17" s="9"/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B86AC-859A-48E0-A34E-D15EC386BC69}">
  <sheetPr>
    <tabColor rgb="FF636568"/>
  </sheetPr>
  <dimension ref="B1:Z17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16384" width="9.140625" style="3"/>
  </cols>
  <sheetData>
    <row r="1" spans="2:26" s="4" customFormat="1" ht="21" x14ac:dyDescent="0.35">
      <c r="D1" s="2" t="s">
        <v>4</v>
      </c>
    </row>
    <row r="2" spans="2:26" s="4" customFormat="1" ht="18.75" x14ac:dyDescent="0.3">
      <c r="D2" s="5" t="s">
        <v>1</v>
      </c>
    </row>
    <row r="4" spans="2:26" x14ac:dyDescent="0.25">
      <c r="B4" s="12" t="s">
        <v>0</v>
      </c>
      <c r="C4" s="13" t="s">
        <v>0</v>
      </c>
      <c r="D4" s="13" t="s">
        <v>0</v>
      </c>
      <c r="E4" s="13" t="s">
        <v>0</v>
      </c>
      <c r="F4" s="13" t="s">
        <v>0</v>
      </c>
      <c r="G4" s="13" t="s">
        <v>0</v>
      </c>
      <c r="H4" s="13" t="s">
        <v>0</v>
      </c>
      <c r="I4" s="13" t="s">
        <v>0</v>
      </c>
      <c r="J4" s="13" t="s">
        <v>0</v>
      </c>
      <c r="K4" s="13" t="s">
        <v>0</v>
      </c>
      <c r="L4" s="13" t="s">
        <v>0</v>
      </c>
      <c r="M4" s="13" t="s">
        <v>0</v>
      </c>
      <c r="N4" s="13" t="s">
        <v>0</v>
      </c>
      <c r="O4" s="13" t="s">
        <v>0</v>
      </c>
      <c r="P4" s="13" t="s">
        <v>0</v>
      </c>
      <c r="Q4" s="13" t="s">
        <v>0</v>
      </c>
      <c r="R4" s="13" t="s">
        <v>0</v>
      </c>
      <c r="S4" s="13" t="s">
        <v>0</v>
      </c>
      <c r="T4" s="13" t="s">
        <v>0</v>
      </c>
      <c r="U4" s="13" t="s">
        <v>0</v>
      </c>
      <c r="V4" s="13" t="s">
        <v>0</v>
      </c>
      <c r="W4" s="13" t="s">
        <v>0</v>
      </c>
      <c r="X4" s="13" t="s">
        <v>0</v>
      </c>
      <c r="Y4" s="13" t="s">
        <v>0</v>
      </c>
      <c r="Z4" s="14" t="s">
        <v>0</v>
      </c>
    </row>
    <row r="5" spans="2:26" x14ac:dyDescent="0.25">
      <c r="B5" s="9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2:26" x14ac:dyDescent="0.25"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8"/>
    </row>
    <row r="7" spans="2:26" x14ac:dyDescent="0.25">
      <c r="B7" s="9">
        <v>1</v>
      </c>
      <c r="C7" s="9"/>
      <c r="D7" s="9"/>
      <c r="E7" s="9"/>
      <c r="F7" s="9"/>
      <c r="G7" s="9"/>
      <c r="H7" s="9"/>
      <c r="I7" s="9"/>
      <c r="J7" s="9"/>
      <c r="K7" s="9"/>
      <c r="L7" s="9"/>
      <c r="N7" s="9"/>
    </row>
    <row r="9" spans="2:26" x14ac:dyDescent="0.25">
      <c r="B9" s="12" t="s">
        <v>0</v>
      </c>
      <c r="C9" s="13" t="s">
        <v>0</v>
      </c>
      <c r="D9" s="13" t="s">
        <v>0</v>
      </c>
      <c r="E9" s="13" t="s">
        <v>0</v>
      </c>
      <c r="F9" s="13" t="s">
        <v>0</v>
      </c>
      <c r="G9" s="13" t="s">
        <v>0</v>
      </c>
      <c r="H9" s="13" t="s">
        <v>0</v>
      </c>
      <c r="I9" s="13" t="s">
        <v>0</v>
      </c>
      <c r="J9" s="13" t="s">
        <v>0</v>
      </c>
      <c r="K9" s="13" t="s">
        <v>0</v>
      </c>
      <c r="L9" s="13" t="s">
        <v>0</v>
      </c>
      <c r="M9" s="13" t="s">
        <v>0</v>
      </c>
      <c r="N9" s="13" t="s">
        <v>0</v>
      </c>
      <c r="O9" s="13" t="s">
        <v>0</v>
      </c>
      <c r="P9" s="13" t="s">
        <v>0</v>
      </c>
      <c r="Q9" s="13" t="s">
        <v>0</v>
      </c>
      <c r="R9" s="13" t="s">
        <v>0</v>
      </c>
      <c r="S9" s="13" t="s">
        <v>0</v>
      </c>
      <c r="T9" s="13" t="s">
        <v>0</v>
      </c>
      <c r="U9" s="13" t="s">
        <v>0</v>
      </c>
      <c r="V9" s="13" t="s">
        <v>0</v>
      </c>
      <c r="W9" s="13" t="s">
        <v>0</v>
      </c>
      <c r="X9" s="13" t="s">
        <v>0</v>
      </c>
      <c r="Y9" s="13" t="s">
        <v>0</v>
      </c>
      <c r="Z9" s="14" t="s">
        <v>0</v>
      </c>
    </row>
    <row r="10" spans="2:26" x14ac:dyDescent="0.25">
      <c r="B10" s="9">
        <v>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2:26" x14ac:dyDescent="0.25">
      <c r="B11" s="146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8"/>
    </row>
    <row r="12" spans="2:26" x14ac:dyDescent="0.25">
      <c r="B12" s="9">
        <v>2</v>
      </c>
      <c r="C12" s="9"/>
      <c r="D12" s="9"/>
      <c r="E12" s="9"/>
      <c r="F12" s="9"/>
      <c r="G12" s="9"/>
      <c r="H12" s="9"/>
      <c r="I12" s="9"/>
      <c r="J12" s="9"/>
      <c r="K12" s="9"/>
      <c r="L12" s="9"/>
      <c r="N12" s="9"/>
    </row>
    <row r="14" spans="2:26" x14ac:dyDescent="0.25">
      <c r="B14" s="12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 t="s">
        <v>0</v>
      </c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0</v>
      </c>
      <c r="P14" s="13" t="s">
        <v>0</v>
      </c>
      <c r="Q14" s="13" t="s">
        <v>0</v>
      </c>
      <c r="R14" s="13" t="s">
        <v>0</v>
      </c>
      <c r="S14" s="13" t="s">
        <v>0</v>
      </c>
      <c r="T14" s="13" t="s">
        <v>0</v>
      </c>
      <c r="U14" s="13" t="s">
        <v>0</v>
      </c>
      <c r="V14" s="13" t="s">
        <v>0</v>
      </c>
      <c r="W14" s="13" t="s">
        <v>0</v>
      </c>
      <c r="X14" s="13" t="s">
        <v>0</v>
      </c>
      <c r="Y14" s="13" t="s">
        <v>0</v>
      </c>
      <c r="Z14" s="14" t="s">
        <v>0</v>
      </c>
    </row>
    <row r="15" spans="2:26" x14ac:dyDescent="0.25">
      <c r="B15" s="9">
        <v>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2:26" x14ac:dyDescent="0.25">
      <c r="B16" s="146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8"/>
    </row>
    <row r="17" spans="2:14" x14ac:dyDescent="0.25">
      <c r="B17" s="9">
        <v>3</v>
      </c>
      <c r="C17" s="9"/>
      <c r="D17" s="9"/>
      <c r="E17" s="9"/>
      <c r="F17" s="9"/>
      <c r="G17" s="9"/>
      <c r="H17" s="9"/>
      <c r="I17" s="9"/>
      <c r="J17" s="9"/>
      <c r="K17" s="9"/>
      <c r="L17" s="9"/>
      <c r="N17" s="9"/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2B102-0FBA-4D69-81B3-C77EDA430197}">
  <sheetPr>
    <tabColor rgb="FF636568"/>
  </sheetPr>
  <dimension ref="B1:O17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2" width="9.85546875" style="3" customWidth="1"/>
    <col min="3" max="8" width="9.140625" style="3" customWidth="1"/>
    <col min="9" max="9" width="4.5703125" style="3" customWidth="1"/>
    <col min="10" max="10" width="9.85546875" style="3" customWidth="1"/>
    <col min="11" max="16384" width="9.140625" style="3"/>
  </cols>
  <sheetData>
    <row r="1" spans="2:11" s="4" customFormat="1" ht="21" x14ac:dyDescent="0.35">
      <c r="D1" s="2" t="s">
        <v>33</v>
      </c>
    </row>
    <row r="2" spans="2:11" s="4" customFormat="1" ht="18.75" x14ac:dyDescent="0.3">
      <c r="D2" s="5" t="s">
        <v>32</v>
      </c>
    </row>
    <row r="3" spans="2:11" ht="18.75" customHeight="1" x14ac:dyDescent="0.3">
      <c r="B3" s="21"/>
      <c r="J3" s="21"/>
    </row>
    <row r="4" spans="2:11" x14ac:dyDescent="0.25">
      <c r="B4" s="149"/>
      <c r="C4" s="150" t="s">
        <v>6</v>
      </c>
      <c r="D4" s="150" t="s">
        <v>7</v>
      </c>
      <c r="E4" s="150" t="s">
        <v>8</v>
      </c>
      <c r="F4" s="150" t="s">
        <v>9</v>
      </c>
      <c r="G4" s="150" t="s">
        <v>10</v>
      </c>
      <c r="H4" s="150" t="s">
        <v>11</v>
      </c>
    </row>
    <row r="5" spans="2:11" x14ac:dyDescent="0.25">
      <c r="B5" s="151" t="s">
        <v>12</v>
      </c>
      <c r="C5" s="152">
        <v>91499</v>
      </c>
      <c r="D5" s="152">
        <v>89331</v>
      </c>
      <c r="E5" s="152">
        <v>70632</v>
      </c>
      <c r="F5" s="152">
        <v>32298</v>
      </c>
      <c r="G5" s="153">
        <v>51074</v>
      </c>
      <c r="H5" s="152"/>
    </row>
    <row r="6" spans="2:11" x14ac:dyDescent="0.25">
      <c r="B6" s="151" t="s">
        <v>13</v>
      </c>
      <c r="C6" s="152">
        <v>65151</v>
      </c>
      <c r="D6" s="152">
        <v>22290</v>
      </c>
      <c r="E6" s="152">
        <v>42608</v>
      </c>
      <c r="F6" s="153">
        <v>70131</v>
      </c>
      <c r="G6" s="152"/>
      <c r="H6" s="154"/>
    </row>
    <row r="7" spans="2:11" x14ac:dyDescent="0.25">
      <c r="B7" s="151" t="s">
        <v>14</v>
      </c>
      <c r="C7" s="152">
        <v>76637</v>
      </c>
      <c r="D7" s="152">
        <v>73066</v>
      </c>
      <c r="E7" s="153">
        <v>26693</v>
      </c>
      <c r="F7" s="152"/>
      <c r="G7" s="154"/>
      <c r="H7" s="152"/>
      <c r="J7" s="152"/>
    </row>
    <row r="8" spans="2:11" x14ac:dyDescent="0.25">
      <c r="B8" s="151" t="s">
        <v>15</v>
      </c>
      <c r="C8" s="152">
        <v>61293</v>
      </c>
      <c r="D8" s="153">
        <v>58862</v>
      </c>
      <c r="E8" s="152"/>
      <c r="F8" s="154"/>
      <c r="G8" s="152"/>
      <c r="H8" s="155"/>
      <c r="J8" s="152"/>
      <c r="K8" s="155"/>
    </row>
    <row r="9" spans="2:11" x14ac:dyDescent="0.25">
      <c r="B9" s="151" t="s">
        <v>16</v>
      </c>
      <c r="C9" s="152">
        <v>10604</v>
      </c>
      <c r="D9" s="152">
        <v>99989</v>
      </c>
      <c r="E9" s="152">
        <v>24536</v>
      </c>
      <c r="F9" s="152">
        <v>25373</v>
      </c>
      <c r="G9" s="153">
        <v>52211</v>
      </c>
      <c r="H9" s="152"/>
    </row>
    <row r="10" spans="2:11" x14ac:dyDescent="0.25">
      <c r="B10" s="151" t="s">
        <v>17</v>
      </c>
      <c r="C10" s="152">
        <v>33546</v>
      </c>
      <c r="D10" s="152">
        <v>36139</v>
      </c>
      <c r="E10" s="152">
        <v>99014</v>
      </c>
      <c r="F10" s="153">
        <v>98065</v>
      </c>
      <c r="G10" s="152"/>
      <c r="H10" s="152"/>
    </row>
    <row r="11" spans="2:11" x14ac:dyDescent="0.25">
      <c r="B11" s="151" t="s">
        <v>18</v>
      </c>
      <c r="C11" s="152">
        <v>52004</v>
      </c>
      <c r="D11" s="152">
        <v>49318</v>
      </c>
      <c r="E11" s="153">
        <v>74508</v>
      </c>
      <c r="F11" s="152"/>
      <c r="G11" s="152"/>
      <c r="H11" s="152"/>
    </row>
    <row r="12" spans="2:11" x14ac:dyDescent="0.25">
      <c r="B12" s="151" t="s">
        <v>19</v>
      </c>
      <c r="C12" s="152">
        <v>32203</v>
      </c>
      <c r="D12" s="153">
        <v>60572</v>
      </c>
      <c r="E12" s="152"/>
      <c r="F12" s="152"/>
      <c r="G12" s="152"/>
      <c r="H12" s="152"/>
    </row>
    <row r="13" spans="2:11" x14ac:dyDescent="0.25">
      <c r="B13" s="151" t="s">
        <v>20</v>
      </c>
      <c r="C13" s="152">
        <v>24556</v>
      </c>
      <c r="D13" s="152"/>
      <c r="E13" s="152"/>
      <c r="F13" s="152"/>
      <c r="G13" s="152"/>
      <c r="H13" s="152"/>
    </row>
    <row r="17" spans="15:15" x14ac:dyDescent="0.25">
      <c r="O17" s="152"/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FC9B5-6612-4FEF-8B04-3DE3D1A23A11}">
  <sheetPr>
    <tabColor rgb="FF636568"/>
  </sheetPr>
  <dimension ref="B1:O17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2" width="9.85546875" style="3" customWidth="1"/>
    <col min="3" max="8" width="9.140625" style="3" customWidth="1"/>
    <col min="9" max="9" width="4.5703125" style="3" customWidth="1"/>
    <col min="10" max="10" width="9.85546875" style="3" customWidth="1"/>
    <col min="11" max="16384" width="9.140625" style="3"/>
  </cols>
  <sheetData>
    <row r="1" spans="2:11" s="4" customFormat="1" ht="21" x14ac:dyDescent="0.35">
      <c r="D1" s="2" t="s">
        <v>33</v>
      </c>
    </row>
    <row r="2" spans="2:11" s="4" customFormat="1" ht="18.75" x14ac:dyDescent="0.3">
      <c r="D2" s="5" t="s">
        <v>32</v>
      </c>
    </row>
    <row r="3" spans="2:11" ht="18.75" customHeight="1" x14ac:dyDescent="0.3">
      <c r="B3" s="21"/>
      <c r="J3" s="21"/>
    </row>
    <row r="4" spans="2:11" x14ac:dyDescent="0.25">
      <c r="B4" s="149"/>
      <c r="C4" s="150" t="s">
        <v>6</v>
      </c>
      <c r="D4" s="150" t="s">
        <v>7</v>
      </c>
      <c r="E4" s="150" t="s">
        <v>8</v>
      </c>
      <c r="F4" s="150" t="s">
        <v>9</v>
      </c>
      <c r="G4" s="150" t="s">
        <v>10</v>
      </c>
      <c r="H4" s="150" t="s">
        <v>11</v>
      </c>
    </row>
    <row r="5" spans="2:11" x14ac:dyDescent="0.25">
      <c r="B5" s="151" t="s">
        <v>12</v>
      </c>
      <c r="C5" s="152">
        <v>91499</v>
      </c>
      <c r="D5" s="152">
        <v>89331</v>
      </c>
      <c r="E5" s="152">
        <v>70632</v>
      </c>
      <c r="F5" s="152">
        <v>32298</v>
      </c>
      <c r="G5" s="153">
        <v>51074</v>
      </c>
      <c r="H5" s="152"/>
    </row>
    <row r="6" spans="2:11" x14ac:dyDescent="0.25">
      <c r="B6" s="151" t="s">
        <v>13</v>
      </c>
      <c r="C6" s="152">
        <v>65151</v>
      </c>
      <c r="D6" s="152">
        <v>22290</v>
      </c>
      <c r="E6" s="152">
        <v>42608</v>
      </c>
      <c r="F6" s="153">
        <v>70131</v>
      </c>
      <c r="G6" s="152"/>
      <c r="H6" s="154"/>
    </row>
    <row r="7" spans="2:11" x14ac:dyDescent="0.25">
      <c r="B7" s="151" t="s">
        <v>14</v>
      </c>
      <c r="C7" s="152">
        <v>76637</v>
      </c>
      <c r="D7" s="152">
        <v>73066</v>
      </c>
      <c r="E7" s="153">
        <v>26693</v>
      </c>
      <c r="F7" s="152"/>
      <c r="G7" s="154"/>
      <c r="H7" s="152"/>
      <c r="J7" s="152"/>
    </row>
    <row r="8" spans="2:11" x14ac:dyDescent="0.25">
      <c r="B8" s="151" t="s">
        <v>15</v>
      </c>
      <c r="C8" s="152">
        <v>61293</v>
      </c>
      <c r="D8" s="153">
        <v>58862</v>
      </c>
      <c r="E8" s="152"/>
      <c r="F8" s="154"/>
      <c r="G8" s="152"/>
      <c r="H8" s="155"/>
      <c r="J8" s="152"/>
      <c r="K8" s="155"/>
    </row>
    <row r="9" spans="2:11" x14ac:dyDescent="0.25">
      <c r="B9" s="151" t="s">
        <v>16</v>
      </c>
      <c r="C9" s="152">
        <v>10604</v>
      </c>
      <c r="D9" s="152">
        <v>99989</v>
      </c>
      <c r="E9" s="152">
        <v>24536</v>
      </c>
      <c r="F9" s="152">
        <v>25373</v>
      </c>
      <c r="G9" s="153">
        <v>52211</v>
      </c>
      <c r="H9" s="152"/>
    </row>
    <row r="10" spans="2:11" x14ac:dyDescent="0.25">
      <c r="B10" s="151" t="s">
        <v>17</v>
      </c>
      <c r="C10" s="152">
        <v>33546</v>
      </c>
      <c r="D10" s="152">
        <v>36139</v>
      </c>
      <c r="E10" s="152">
        <v>99014</v>
      </c>
      <c r="F10" s="153">
        <v>98065</v>
      </c>
      <c r="G10" s="152"/>
      <c r="H10" s="152"/>
    </row>
    <row r="11" spans="2:11" x14ac:dyDescent="0.25">
      <c r="B11" s="151" t="s">
        <v>18</v>
      </c>
      <c r="C11" s="152">
        <v>52004</v>
      </c>
      <c r="D11" s="152">
        <v>49318</v>
      </c>
      <c r="E11" s="153">
        <v>74508</v>
      </c>
      <c r="F11" s="152"/>
      <c r="G11" s="152"/>
      <c r="H11" s="152"/>
    </row>
    <row r="12" spans="2:11" x14ac:dyDescent="0.25">
      <c r="B12" s="151" t="s">
        <v>19</v>
      </c>
      <c r="C12" s="152">
        <v>32203</v>
      </c>
      <c r="D12" s="153">
        <v>60572</v>
      </c>
      <c r="E12" s="152"/>
      <c r="F12" s="152"/>
      <c r="G12" s="152"/>
      <c r="H12" s="152"/>
    </row>
    <row r="13" spans="2:11" x14ac:dyDescent="0.25">
      <c r="B13" s="151" t="s">
        <v>20</v>
      </c>
      <c r="C13" s="152">
        <v>24556</v>
      </c>
      <c r="D13" s="152"/>
      <c r="E13" s="152"/>
      <c r="F13" s="152"/>
      <c r="G13" s="152"/>
      <c r="H13" s="152"/>
    </row>
    <row r="17" spans="15:15" x14ac:dyDescent="0.25">
      <c r="O17" s="152"/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11F84-A915-43C0-8F6C-58B9EEE4B0BB}">
  <dimension ref="A1:AS79"/>
  <sheetViews>
    <sheetView zoomScaleNormal="100" workbookViewId="0">
      <pane ySplit="1" topLeftCell="A2" activePane="bottomLeft" state="frozen"/>
      <selection pane="bottomLeft" activeCell="C4" sqref="C4"/>
    </sheetView>
  </sheetViews>
  <sheetFormatPr defaultColWidth="9.140625" defaultRowHeight="15" x14ac:dyDescent="0.25"/>
  <cols>
    <col min="1" max="1" width="11" style="29" customWidth="1"/>
    <col min="2" max="2" width="30.7109375" style="29" customWidth="1"/>
    <col min="3" max="3" width="9.85546875" style="29" customWidth="1"/>
    <col min="4" max="4" width="10.140625" style="29" customWidth="1"/>
    <col min="5" max="8" width="9.140625" style="29" customWidth="1"/>
    <col min="9" max="9" width="25" style="29" customWidth="1"/>
    <col min="10" max="10" width="9.85546875" style="29" customWidth="1"/>
    <col min="11" max="11" width="10.140625" style="29" customWidth="1"/>
    <col min="12" max="31" width="9.140625" style="29"/>
    <col min="32" max="32" width="12.85546875" style="29" bestFit="1" customWidth="1"/>
    <col min="33" max="33" width="9.7109375" style="29" customWidth="1"/>
    <col min="34" max="34" width="10.140625" style="29" customWidth="1"/>
    <col min="35" max="42" width="9.140625" style="29" customWidth="1"/>
    <col min="43" max="44" width="10.28515625" style="29" customWidth="1"/>
    <col min="45" max="45" width="9.140625" style="29" customWidth="1"/>
    <col min="46" max="16384" width="9.140625" style="29"/>
  </cols>
  <sheetData>
    <row r="1" spans="1:45" s="22" customFormat="1" ht="35.1" customHeight="1" x14ac:dyDescent="0.25">
      <c r="B1" s="110" t="s">
        <v>76</v>
      </c>
      <c r="C1" s="111"/>
    </row>
    <row r="2" spans="1:45" ht="15" customHeight="1" x14ac:dyDescent="0.25">
      <c r="AF2" s="40" t="s">
        <v>77</v>
      </c>
      <c r="AG2" s="112">
        <v>5</v>
      </c>
      <c r="AJ2" s="40" t="s">
        <v>78</v>
      </c>
      <c r="AK2" s="29">
        <f>$J$3</f>
        <v>0</v>
      </c>
    </row>
    <row r="3" spans="1:45" x14ac:dyDescent="0.25">
      <c r="B3" s="80" t="s">
        <v>79</v>
      </c>
      <c r="I3" s="29" t="s">
        <v>78</v>
      </c>
      <c r="J3" s="112"/>
      <c r="AF3" s="40" t="s">
        <v>80</v>
      </c>
      <c r="AG3" s="112">
        <v>4</v>
      </c>
      <c r="AJ3" s="40" t="s">
        <v>81</v>
      </c>
      <c r="AK3" s="29" t="str">
        <f>$J$4</f>
        <v/>
      </c>
    </row>
    <row r="4" spans="1:45" x14ac:dyDescent="0.25">
      <c r="B4" s="29" t="s">
        <v>82</v>
      </c>
      <c r="C4" s="54"/>
      <c r="I4" s="29" t="s">
        <v>81</v>
      </c>
      <c r="J4" s="29" t="str">
        <f>IFERROR(IF(J3="","",J3*AG2),"")</f>
        <v/>
      </c>
      <c r="AF4" s="40" t="s">
        <v>83</v>
      </c>
      <c r="AG4" s="29">
        <f>IFERROR(IF(OR(AG2="",AG3=""),"",AG2*AG3),"")</f>
        <v>20</v>
      </c>
      <c r="AJ4" s="40" t="s">
        <v>84</v>
      </c>
      <c r="AK4" s="29" t="str">
        <f>IFERROR(AK3*AG3,"")</f>
        <v/>
      </c>
    </row>
    <row r="5" spans="1:45" ht="6.95" customHeight="1" x14ac:dyDescent="0.25">
      <c r="C5" s="113"/>
    </row>
    <row r="6" spans="1:45" x14ac:dyDescent="0.25">
      <c r="B6" s="114" t="s">
        <v>85</v>
      </c>
      <c r="C6" s="115" t="s">
        <v>86</v>
      </c>
      <c r="D6" s="115" t="s">
        <v>87</v>
      </c>
      <c r="I6" s="114" t="s">
        <v>88</v>
      </c>
      <c r="J6" s="115" t="s">
        <v>86</v>
      </c>
      <c r="K6" s="115" t="s">
        <v>87</v>
      </c>
      <c r="AH6" s="29">
        <v>1</v>
      </c>
      <c r="AI6" s="29">
        <v>2</v>
      </c>
      <c r="AJ6" s="29">
        <v>3</v>
      </c>
      <c r="AK6" s="29">
        <v>4</v>
      </c>
      <c r="AL6" s="29">
        <v>5</v>
      </c>
      <c r="AM6" s="29">
        <v>6</v>
      </c>
      <c r="AN6" s="29">
        <v>7</v>
      </c>
      <c r="AO6" s="29">
        <v>8</v>
      </c>
      <c r="AP6" s="29">
        <v>9</v>
      </c>
      <c r="AQ6" s="29">
        <v>10</v>
      </c>
      <c r="AR6" s="29">
        <v>11</v>
      </c>
      <c r="AS6" s="29">
        <v>12</v>
      </c>
    </row>
    <row r="7" spans="1:45" x14ac:dyDescent="0.25">
      <c r="A7" s="116"/>
      <c r="B7" s="29" t="s">
        <v>89</v>
      </c>
      <c r="C7" s="117" t="str">
        <f>'Excel Challenge'!$P$28</f>
        <v/>
      </c>
      <c r="D7" s="118" t="str">
        <f>IFERROR(IF(C7="","",C7*$C$4),"")</f>
        <v/>
      </c>
      <c r="I7" s="29" t="s">
        <v>90</v>
      </c>
      <c r="J7" s="119"/>
      <c r="K7" s="120" t="str">
        <f t="shared" ref="K7:K9" si="0">IFERROR(IF(J7="","",J7*$C$4),"")</f>
        <v/>
      </c>
      <c r="AF7" s="121" t="s">
        <v>91</v>
      </c>
      <c r="AG7" s="81" t="s">
        <v>92</v>
      </c>
      <c r="AH7" s="81" t="s">
        <v>93</v>
      </c>
      <c r="AI7" s="81" t="s">
        <v>94</v>
      </c>
      <c r="AJ7" s="81" t="s">
        <v>95</v>
      </c>
      <c r="AK7" s="81" t="s">
        <v>96</v>
      </c>
      <c r="AL7" s="81" t="s">
        <v>97</v>
      </c>
      <c r="AM7" s="81" t="s">
        <v>98</v>
      </c>
      <c r="AN7" s="81" t="s">
        <v>99</v>
      </c>
      <c r="AO7" s="81" t="s">
        <v>100</v>
      </c>
      <c r="AP7" s="81" t="s">
        <v>101</v>
      </c>
      <c r="AQ7" s="81" t="s">
        <v>102</v>
      </c>
      <c r="AR7" s="81" t="s">
        <v>103</v>
      </c>
      <c r="AS7" s="122" t="s">
        <v>104</v>
      </c>
    </row>
    <row r="8" spans="1:45" x14ac:dyDescent="0.25">
      <c r="B8" s="29" t="s">
        <v>105</v>
      </c>
      <c r="C8" s="123"/>
      <c r="D8" s="124" t="str">
        <f>IFERROR(IF(C8="","",C8*$C$4),"")</f>
        <v/>
      </c>
      <c r="G8" s="77"/>
      <c r="I8" s="29" t="s">
        <v>106</v>
      </c>
      <c r="J8" s="125" t="str">
        <f>IFERROR(IF(J7="","",J7/50/40),"")</f>
        <v/>
      </c>
      <c r="K8" s="125" t="str">
        <f t="shared" si="0"/>
        <v/>
      </c>
      <c r="AF8" s="126" t="s">
        <v>107</v>
      </c>
      <c r="AG8" s="127" t="str">
        <f>IFERROR(IF(C9="","",$C$4*$C$9),"")</f>
        <v/>
      </c>
      <c r="AH8" s="127" t="str">
        <f>IFERROR(IF(AG8="","",AG8*AG4),"")</f>
        <v/>
      </c>
      <c r="AI8" s="127" t="str">
        <f t="shared" ref="AI8:AS8" si="1">IFERROR(IF($AH8="","",$AH8*AI$6),"")</f>
        <v/>
      </c>
      <c r="AJ8" s="127" t="str">
        <f t="shared" si="1"/>
        <v/>
      </c>
      <c r="AK8" s="127" t="str">
        <f t="shared" si="1"/>
        <v/>
      </c>
      <c r="AL8" s="127" t="str">
        <f t="shared" si="1"/>
        <v/>
      </c>
      <c r="AM8" s="127" t="str">
        <f t="shared" si="1"/>
        <v/>
      </c>
      <c r="AN8" s="127" t="str">
        <f t="shared" si="1"/>
        <v/>
      </c>
      <c r="AO8" s="127" t="str">
        <f t="shared" si="1"/>
        <v/>
      </c>
      <c r="AP8" s="127" t="str">
        <f t="shared" si="1"/>
        <v/>
      </c>
      <c r="AQ8" s="127" t="str">
        <f t="shared" si="1"/>
        <v/>
      </c>
      <c r="AR8" s="127" t="str">
        <f t="shared" si="1"/>
        <v/>
      </c>
      <c r="AS8" s="128" t="str">
        <f t="shared" si="1"/>
        <v/>
      </c>
    </row>
    <row r="9" spans="1:45" ht="15.75" thickBot="1" x14ac:dyDescent="0.3">
      <c r="B9" s="29" t="s">
        <v>108</v>
      </c>
      <c r="C9" s="107" t="str">
        <f>IFERROR(IF(OR(C7="",C8=""),"",C7*C8*24),"")</f>
        <v/>
      </c>
      <c r="D9" s="107" t="str">
        <f>IFERROR(IF(C9="","",C9*$C$4),"")</f>
        <v/>
      </c>
      <c r="I9" s="29" t="s">
        <v>109</v>
      </c>
      <c r="J9" s="125" t="str">
        <f>IFERROR(IF(OR(C9="",J8=""),"",C9*J8),"")</f>
        <v/>
      </c>
      <c r="K9" s="125" t="str">
        <f t="shared" si="0"/>
        <v/>
      </c>
      <c r="AF9" s="126" t="s">
        <v>110</v>
      </c>
      <c r="AG9" s="125" t="str">
        <f t="shared" ref="AG9:AS9" si="2">IFERROR(IF($J$8="","",AG8*$J$8),"")</f>
        <v/>
      </c>
      <c r="AH9" s="125" t="str">
        <f t="shared" si="2"/>
        <v/>
      </c>
      <c r="AI9" s="125" t="str">
        <f t="shared" si="2"/>
        <v/>
      </c>
      <c r="AJ9" s="125" t="str">
        <f t="shared" si="2"/>
        <v/>
      </c>
      <c r="AK9" s="125" t="str">
        <f t="shared" si="2"/>
        <v/>
      </c>
      <c r="AL9" s="125" t="str">
        <f t="shared" si="2"/>
        <v/>
      </c>
      <c r="AM9" s="125" t="str">
        <f t="shared" si="2"/>
        <v/>
      </c>
      <c r="AN9" s="125" t="str">
        <f t="shared" si="2"/>
        <v/>
      </c>
      <c r="AO9" s="125" t="str">
        <f t="shared" si="2"/>
        <v/>
      </c>
      <c r="AP9" s="125" t="str">
        <f t="shared" si="2"/>
        <v/>
      </c>
      <c r="AQ9" s="125" t="str">
        <f t="shared" si="2"/>
        <v/>
      </c>
      <c r="AR9" s="125" t="str">
        <f t="shared" si="2"/>
        <v/>
      </c>
      <c r="AS9" s="129" t="str">
        <f t="shared" si="2"/>
        <v/>
      </c>
    </row>
    <row r="10" spans="1:45" ht="15" customHeight="1" thickTop="1" x14ac:dyDescent="0.25">
      <c r="B10" s="130" t="s">
        <v>111</v>
      </c>
      <c r="C10" s="130"/>
      <c r="D10" s="131" t="str">
        <f>AS8</f>
        <v/>
      </c>
      <c r="I10" s="132" t="s">
        <v>112</v>
      </c>
      <c r="J10" s="132"/>
      <c r="K10" s="133" t="str">
        <f>AS9</f>
        <v/>
      </c>
    </row>
    <row r="11" spans="1:45" ht="15" customHeight="1" x14ac:dyDescent="0.25">
      <c r="C11" s="125"/>
    </row>
    <row r="12" spans="1:45" ht="15" customHeight="1" x14ac:dyDescent="0.25">
      <c r="C12" s="125"/>
    </row>
    <row r="13" spans="1:45" ht="15" customHeight="1" x14ac:dyDescent="0.25">
      <c r="C13" s="125"/>
    </row>
    <row r="14" spans="1:45" ht="15" customHeight="1" x14ac:dyDescent="0.25"/>
    <row r="15" spans="1:45" ht="15" customHeight="1" x14ac:dyDescent="0.25"/>
    <row r="16" spans="1:45" ht="15" customHeight="1" x14ac:dyDescent="0.25"/>
    <row r="17" ht="15.75" customHeight="1" x14ac:dyDescent="0.25"/>
    <row r="18" ht="15.75" customHeight="1" x14ac:dyDescent="0.25"/>
    <row r="19" ht="15" customHeight="1" x14ac:dyDescent="0.25"/>
    <row r="20" ht="15" customHeight="1" x14ac:dyDescent="0.25"/>
    <row r="21" ht="15" customHeight="1" x14ac:dyDescent="0.25"/>
    <row r="61" spans="2:3" x14ac:dyDescent="0.25">
      <c r="B61" s="29" t="s">
        <v>113</v>
      </c>
      <c r="C61" s="29" t="str">
        <f>IFERROR(C9*AG2,"")</f>
        <v/>
      </c>
    </row>
    <row r="65" spans="2:10" x14ac:dyDescent="0.25">
      <c r="B65" s="29" t="s">
        <v>107</v>
      </c>
      <c r="C65" s="127" t="str">
        <f>D10</f>
        <v/>
      </c>
      <c r="I65" s="29" t="s">
        <v>114</v>
      </c>
      <c r="J65" s="125" t="str">
        <f>IF($J$7="","",$J$7)</f>
        <v/>
      </c>
    </row>
    <row r="66" spans="2:10" x14ac:dyDescent="0.25">
      <c r="B66" s="29" t="s">
        <v>115</v>
      </c>
      <c r="I66" s="29" t="s">
        <v>116</v>
      </c>
      <c r="J66" s="125" t="str">
        <f>$K$10</f>
        <v/>
      </c>
    </row>
    <row r="67" spans="2:10" x14ac:dyDescent="0.25">
      <c r="B67" s="134" t="s">
        <v>117</v>
      </c>
      <c r="C67" s="127" t="str">
        <f>IFERROR(IF(OR(C65="",J3=""),"",C65/J3),"")</f>
        <v/>
      </c>
    </row>
    <row r="68" spans="2:10" x14ac:dyDescent="0.25">
      <c r="B68" s="29" t="s">
        <v>115</v>
      </c>
      <c r="I68" s="29" t="s">
        <v>118</v>
      </c>
      <c r="J68" s="29" t="str">
        <f>IFERROR(ROUNDDOWN(J66/J65,0),"")</f>
        <v/>
      </c>
    </row>
    <row r="69" spans="2:10" x14ac:dyDescent="0.25">
      <c r="B69" s="134" t="s">
        <v>119</v>
      </c>
      <c r="C69" s="135" t="str">
        <f>IFERROR(IF(OR(C67="",AG2=""),"",C67/AG2),"")</f>
        <v/>
      </c>
    </row>
    <row r="70" spans="2:10" x14ac:dyDescent="0.25">
      <c r="B70" s="29" t="s">
        <v>115</v>
      </c>
    </row>
    <row r="71" spans="2:10" x14ac:dyDescent="0.25">
      <c r="B71" s="29" t="s">
        <v>120</v>
      </c>
      <c r="C71" s="127" t="str">
        <f>IFERROR(IF(OR(C69="",AG3=""),"",C69/AG3),"")</f>
        <v/>
      </c>
    </row>
    <row r="74" spans="2:10" x14ac:dyDescent="0.25">
      <c r="B74" s="40" t="s">
        <v>111</v>
      </c>
      <c r="C74" s="127" t="str">
        <f>$D$10</f>
        <v/>
      </c>
    </row>
    <row r="76" spans="2:10" x14ac:dyDescent="0.25">
      <c r="B76" s="29" t="s">
        <v>121</v>
      </c>
      <c r="C76" s="29" t="str">
        <f>IFERROR(ROUNDDOWN(C74/AK4,0),"")</f>
        <v/>
      </c>
    </row>
    <row r="77" spans="2:10" x14ac:dyDescent="0.25">
      <c r="B77" s="29" t="s">
        <v>122</v>
      </c>
      <c r="C77" s="127" t="str">
        <f>IFERROR(ROUNDDOWN(MOD(C74,AK4)/AK3,0),"")</f>
        <v/>
      </c>
    </row>
    <row r="78" spans="2:10" x14ac:dyDescent="0.25">
      <c r="B78" s="29" t="s">
        <v>123</v>
      </c>
      <c r="C78" s="127" t="str">
        <f>IFERROR(ROUNDDOWN(MOD(MOD(C74,AK4),AK3)/AK2,0),"")</f>
        <v/>
      </c>
    </row>
    <row r="79" spans="2:10" x14ac:dyDescent="0.25">
      <c r="B79" s="29" t="s">
        <v>124</v>
      </c>
      <c r="C79" s="127" t="str">
        <f>IFERROR(MOD(MOD(MOD(C74,AK4),AK3),AK2),"")</f>
        <v/>
      </c>
    </row>
  </sheetData>
  <conditionalFormatting sqref="I7:K8 B5:D8 E1:XFD1 C2:AE2 B11:G63 H11:L12 L5:L10 M6:XFD12 B3:D3 N3:AE3 B4:H4 K4:L4 F3:J3 AT2:XFD5 M4:AE5 D69:G69 E64:G68 D65 B67:C67 H13:XFD13 H20:XFD1048576 H14:AE19 AH14:XFD19 B70:G1048576 B1:C1">
    <cfRule type="cellIs" dxfId="3" priority="3" operator="equal">
      <formula>"No"</formula>
    </cfRule>
    <cfRule type="cellIs" dxfId="2" priority="4" operator="equal">
      <formula>"Yes"</formula>
    </cfRule>
  </conditionalFormatting>
  <conditionalFormatting sqref="I6:K6">
    <cfRule type="cellIs" dxfId="1" priority="1" operator="equal">
      <formula>"No"</formula>
    </cfRule>
    <cfRule type="cellIs" dxfId="0" priority="2" operator="equal">
      <formula>"Yes"</formula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BAC57-156A-40B5-9C5D-45B6776A52C5}">
  <sheetPr>
    <tabColor rgb="FF636568"/>
  </sheetPr>
  <dimension ref="B1:O17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2" width="9.85546875" style="3" customWidth="1"/>
    <col min="3" max="8" width="9.140625" style="3" customWidth="1"/>
    <col min="9" max="9" width="4.5703125" style="3" customWidth="1"/>
    <col min="10" max="10" width="9.85546875" style="3" customWidth="1"/>
    <col min="11" max="16384" width="9.140625" style="3"/>
  </cols>
  <sheetData>
    <row r="1" spans="2:11" s="4" customFormat="1" ht="21" x14ac:dyDescent="0.35">
      <c r="D1" s="2" t="s">
        <v>33</v>
      </c>
    </row>
    <row r="2" spans="2:11" s="4" customFormat="1" ht="18.75" x14ac:dyDescent="0.3">
      <c r="D2" s="5" t="s">
        <v>32</v>
      </c>
    </row>
    <row r="3" spans="2:11" ht="18.75" customHeight="1" x14ac:dyDescent="0.3">
      <c r="B3" s="21"/>
      <c r="J3" s="21"/>
    </row>
    <row r="4" spans="2:11" x14ac:dyDescent="0.25">
      <c r="B4" s="149"/>
      <c r="C4" s="150" t="s">
        <v>6</v>
      </c>
      <c r="D4" s="150" t="s">
        <v>7</v>
      </c>
      <c r="E4" s="150" t="s">
        <v>8</v>
      </c>
      <c r="F4" s="150" t="s">
        <v>9</v>
      </c>
      <c r="G4" s="150" t="s">
        <v>10</v>
      </c>
      <c r="H4" s="150" t="s">
        <v>11</v>
      </c>
    </row>
    <row r="5" spans="2:11" x14ac:dyDescent="0.25">
      <c r="B5" s="151" t="s">
        <v>12</v>
      </c>
      <c r="C5" s="152">
        <v>91499</v>
      </c>
      <c r="D5" s="152">
        <v>89331</v>
      </c>
      <c r="E5" s="152">
        <v>70632</v>
      </c>
      <c r="F5" s="152">
        <v>32298</v>
      </c>
      <c r="G5" s="153">
        <v>51074</v>
      </c>
      <c r="H5" s="152"/>
    </row>
    <row r="6" spans="2:11" x14ac:dyDescent="0.25">
      <c r="B6" s="151" t="s">
        <v>13</v>
      </c>
      <c r="C6" s="152">
        <v>65151</v>
      </c>
      <c r="D6" s="152">
        <v>22290</v>
      </c>
      <c r="E6" s="152">
        <v>42608</v>
      </c>
      <c r="F6" s="153">
        <v>70131</v>
      </c>
      <c r="G6" s="152"/>
      <c r="H6" s="154"/>
    </row>
    <row r="7" spans="2:11" x14ac:dyDescent="0.25">
      <c r="B7" s="151" t="s">
        <v>14</v>
      </c>
      <c r="C7" s="152">
        <v>76637</v>
      </c>
      <c r="D7" s="152">
        <v>73066</v>
      </c>
      <c r="E7" s="153">
        <v>26693</v>
      </c>
      <c r="F7" s="152"/>
      <c r="G7" s="154"/>
      <c r="H7" s="152"/>
      <c r="J7" s="152"/>
    </row>
    <row r="8" spans="2:11" x14ac:dyDescent="0.25">
      <c r="B8" s="151" t="s">
        <v>15</v>
      </c>
      <c r="C8" s="152">
        <v>61293</v>
      </c>
      <c r="D8" s="153">
        <v>58862</v>
      </c>
      <c r="E8" s="152"/>
      <c r="F8" s="154"/>
      <c r="G8" s="152"/>
      <c r="H8" s="155"/>
      <c r="J8" s="152"/>
      <c r="K8" s="155"/>
    </row>
    <row r="9" spans="2:11" x14ac:dyDescent="0.25">
      <c r="B9" s="151" t="s">
        <v>16</v>
      </c>
      <c r="C9" s="152">
        <v>10604</v>
      </c>
      <c r="D9" s="152">
        <v>99989</v>
      </c>
      <c r="E9" s="152">
        <v>24536</v>
      </c>
      <c r="F9" s="152">
        <v>25373</v>
      </c>
      <c r="G9" s="153">
        <v>52211</v>
      </c>
      <c r="H9" s="152"/>
    </row>
    <row r="10" spans="2:11" x14ac:dyDescent="0.25">
      <c r="B10" s="151" t="s">
        <v>17</v>
      </c>
      <c r="C10" s="152">
        <v>33546</v>
      </c>
      <c r="D10" s="152">
        <v>36139</v>
      </c>
      <c r="E10" s="152">
        <v>99014</v>
      </c>
      <c r="F10" s="153">
        <v>98065</v>
      </c>
      <c r="G10" s="152"/>
      <c r="H10" s="152"/>
    </row>
    <row r="11" spans="2:11" x14ac:dyDescent="0.25">
      <c r="B11" s="151" t="s">
        <v>18</v>
      </c>
      <c r="C11" s="152">
        <v>52004</v>
      </c>
      <c r="D11" s="152">
        <v>49318</v>
      </c>
      <c r="E11" s="153">
        <v>74508</v>
      </c>
      <c r="F11" s="152"/>
      <c r="G11" s="152"/>
      <c r="H11" s="152"/>
    </row>
    <row r="12" spans="2:11" x14ac:dyDescent="0.25">
      <c r="B12" s="151" t="s">
        <v>19</v>
      </c>
      <c r="C12" s="152">
        <v>32203</v>
      </c>
      <c r="D12" s="153">
        <v>60572</v>
      </c>
      <c r="E12" s="152"/>
      <c r="F12" s="152"/>
      <c r="G12" s="152"/>
      <c r="H12" s="152"/>
    </row>
    <row r="13" spans="2:11" x14ac:dyDescent="0.25">
      <c r="B13" s="151" t="s">
        <v>20</v>
      </c>
      <c r="C13" s="152">
        <v>24556</v>
      </c>
      <c r="D13" s="152"/>
      <c r="E13" s="152"/>
      <c r="F13" s="152"/>
      <c r="G13" s="152"/>
      <c r="H13" s="152"/>
    </row>
    <row r="17" spans="15:15" x14ac:dyDescent="0.25">
      <c r="O17" s="152"/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48B69-B833-4AE6-B0C0-D262DF3A666B}">
  <sheetPr>
    <tabColor rgb="FF636568"/>
  </sheetPr>
  <dimension ref="B1:J13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2" width="9.85546875" style="3" bestFit="1" customWidth="1"/>
    <col min="3" max="8" width="9.140625" style="3" customWidth="1"/>
    <col min="9" max="9" width="4.5703125" style="3" customWidth="1"/>
    <col min="10" max="10" width="9.85546875" style="3" bestFit="1" customWidth="1"/>
    <col min="11" max="16384" width="9.140625" style="3"/>
  </cols>
  <sheetData>
    <row r="1" spans="2:10" s="4" customFormat="1" ht="21" x14ac:dyDescent="0.35">
      <c r="D1" s="2" t="s">
        <v>35</v>
      </c>
    </row>
    <row r="2" spans="2:10" s="4" customFormat="1" ht="18.75" x14ac:dyDescent="0.3">
      <c r="D2" s="5" t="s">
        <v>32</v>
      </c>
    </row>
    <row r="3" spans="2:10" ht="18.75" customHeight="1" x14ac:dyDescent="0.3">
      <c r="J3" s="21"/>
    </row>
    <row r="4" spans="2:10" x14ac:dyDescent="0.25">
      <c r="B4" s="156"/>
      <c r="C4" s="157" t="s">
        <v>6</v>
      </c>
      <c r="D4" s="157" t="s">
        <v>7</v>
      </c>
      <c r="E4" s="157" t="s">
        <v>8</v>
      </c>
      <c r="F4" s="157" t="s">
        <v>9</v>
      </c>
      <c r="G4" s="157" t="s">
        <v>10</v>
      </c>
      <c r="H4" s="157" t="s">
        <v>11</v>
      </c>
    </row>
    <row r="5" spans="2:10" x14ac:dyDescent="0.25">
      <c r="B5" s="158" t="s">
        <v>12</v>
      </c>
      <c r="C5" s="159">
        <v>42528</v>
      </c>
      <c r="D5" s="160">
        <v>70975</v>
      </c>
      <c r="E5" s="160">
        <v>51992</v>
      </c>
      <c r="F5" s="160">
        <v>27466</v>
      </c>
      <c r="G5" s="160">
        <v>68306</v>
      </c>
      <c r="H5" s="140"/>
    </row>
    <row r="6" spans="2:10" x14ac:dyDescent="0.25">
      <c r="B6" s="158" t="s">
        <v>13</v>
      </c>
      <c r="C6" s="160">
        <v>29832</v>
      </c>
      <c r="D6" s="161">
        <v>34615</v>
      </c>
      <c r="E6" s="162">
        <v>38177</v>
      </c>
      <c r="F6" s="160">
        <v>90760</v>
      </c>
      <c r="G6" s="160">
        <v>88039</v>
      </c>
      <c r="H6" s="140"/>
    </row>
    <row r="7" spans="2:10" x14ac:dyDescent="0.25">
      <c r="B7" s="158" t="s">
        <v>14</v>
      </c>
      <c r="C7" s="160">
        <v>75701</v>
      </c>
      <c r="D7" s="160">
        <v>76507</v>
      </c>
      <c r="E7" s="161">
        <v>87830</v>
      </c>
      <c r="F7" s="163">
        <v>29244</v>
      </c>
      <c r="G7" s="164">
        <v>71945</v>
      </c>
      <c r="H7" s="140"/>
    </row>
    <row r="8" spans="2:10" x14ac:dyDescent="0.25">
      <c r="B8" s="158" t="s">
        <v>15</v>
      </c>
      <c r="C8" s="160">
        <v>65680</v>
      </c>
      <c r="D8" s="160">
        <v>21741</v>
      </c>
      <c r="E8" s="160">
        <v>85626</v>
      </c>
      <c r="F8" s="160">
        <v>78941</v>
      </c>
      <c r="G8" s="160">
        <v>12512</v>
      </c>
      <c r="H8" s="140"/>
    </row>
    <row r="9" spans="2:10" x14ac:dyDescent="0.25">
      <c r="B9" s="158" t="s">
        <v>16</v>
      </c>
      <c r="C9" s="160">
        <v>70141</v>
      </c>
      <c r="D9" s="160">
        <v>73153</v>
      </c>
      <c r="E9" s="160">
        <v>73792</v>
      </c>
      <c r="F9" s="160">
        <v>65951</v>
      </c>
      <c r="G9" s="165">
        <v>96581</v>
      </c>
      <c r="H9" s="140"/>
    </row>
    <row r="10" spans="2:10" x14ac:dyDescent="0.25">
      <c r="B10" s="158" t="s">
        <v>17</v>
      </c>
      <c r="C10" s="160">
        <v>74362</v>
      </c>
      <c r="D10" s="160">
        <v>85682</v>
      </c>
      <c r="E10" s="160">
        <v>91784</v>
      </c>
      <c r="F10" s="165">
        <v>79054</v>
      </c>
      <c r="G10" s="166">
        <v>49647</v>
      </c>
      <c r="H10" s="140"/>
    </row>
    <row r="11" spans="2:10" x14ac:dyDescent="0.25">
      <c r="B11" s="158" t="s">
        <v>18</v>
      </c>
      <c r="C11" s="160">
        <v>55491</v>
      </c>
      <c r="D11" s="160">
        <v>93829</v>
      </c>
      <c r="E11" s="165">
        <v>94864</v>
      </c>
      <c r="F11" s="166">
        <v>26708</v>
      </c>
      <c r="G11" s="166">
        <v>90002</v>
      </c>
      <c r="H11" s="140"/>
    </row>
    <row r="12" spans="2:10" x14ac:dyDescent="0.25">
      <c r="B12" s="158" t="s">
        <v>19</v>
      </c>
      <c r="C12" s="160">
        <v>43417</v>
      </c>
      <c r="D12" s="160">
        <v>89792</v>
      </c>
      <c r="E12" s="167">
        <v>86454</v>
      </c>
      <c r="F12" s="168">
        <v>55031</v>
      </c>
      <c r="G12" s="168">
        <v>26515</v>
      </c>
      <c r="H12" s="140"/>
    </row>
    <row r="13" spans="2:10" x14ac:dyDescent="0.25">
      <c r="B13" s="158" t="s">
        <v>20</v>
      </c>
      <c r="C13" s="160">
        <v>20746</v>
      </c>
      <c r="D13" s="160">
        <v>34661</v>
      </c>
      <c r="E13" s="160">
        <v>44269</v>
      </c>
      <c r="F13" s="160">
        <v>63609</v>
      </c>
      <c r="G13" s="160">
        <v>24198</v>
      </c>
      <c r="H13" s="140"/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3597E-F6A4-478A-95F6-3CA7DA288229}">
  <sheetPr>
    <tabColor rgb="FF636568"/>
  </sheetPr>
  <dimension ref="B1:J13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2" width="9.85546875" style="3" bestFit="1" customWidth="1"/>
    <col min="3" max="8" width="9.140625" style="3" customWidth="1"/>
    <col min="9" max="9" width="4.5703125" style="3" customWidth="1"/>
    <col min="10" max="10" width="9.85546875" style="3" bestFit="1" customWidth="1"/>
    <col min="11" max="16384" width="9.140625" style="3"/>
  </cols>
  <sheetData>
    <row r="1" spans="2:10" s="4" customFormat="1" ht="21" x14ac:dyDescent="0.35">
      <c r="D1" s="2" t="s">
        <v>35</v>
      </c>
    </row>
    <row r="2" spans="2:10" s="4" customFormat="1" ht="18.75" x14ac:dyDescent="0.3">
      <c r="D2" s="5" t="s">
        <v>32</v>
      </c>
    </row>
    <row r="3" spans="2:10" ht="18.75" customHeight="1" x14ac:dyDescent="0.3">
      <c r="J3" s="21"/>
    </row>
    <row r="4" spans="2:10" x14ac:dyDescent="0.25">
      <c r="B4" s="156"/>
      <c r="C4" s="157" t="s">
        <v>6</v>
      </c>
      <c r="D4" s="157" t="s">
        <v>7</v>
      </c>
      <c r="E4" s="157" t="s">
        <v>8</v>
      </c>
      <c r="F4" s="157" t="s">
        <v>9</v>
      </c>
      <c r="G4" s="157" t="s">
        <v>10</v>
      </c>
      <c r="H4" s="157" t="s">
        <v>11</v>
      </c>
    </row>
    <row r="5" spans="2:10" x14ac:dyDescent="0.25">
      <c r="B5" s="158" t="s">
        <v>12</v>
      </c>
      <c r="C5" s="159">
        <v>42528</v>
      </c>
      <c r="D5" s="160">
        <v>70975</v>
      </c>
      <c r="E5" s="160">
        <v>51992</v>
      </c>
      <c r="F5" s="160">
        <v>27466</v>
      </c>
      <c r="G5" s="160">
        <v>68306</v>
      </c>
      <c r="H5" s="140"/>
    </row>
    <row r="6" spans="2:10" x14ac:dyDescent="0.25">
      <c r="B6" s="158" t="s">
        <v>13</v>
      </c>
      <c r="C6" s="160">
        <v>29832</v>
      </c>
      <c r="D6" s="161">
        <v>34615</v>
      </c>
      <c r="E6" s="162">
        <v>38177</v>
      </c>
      <c r="F6" s="160">
        <v>90760</v>
      </c>
      <c r="G6" s="160">
        <v>88039</v>
      </c>
      <c r="H6" s="140"/>
    </row>
    <row r="7" spans="2:10" x14ac:dyDescent="0.25">
      <c r="B7" s="158" t="s">
        <v>14</v>
      </c>
      <c r="C7" s="160">
        <v>75701</v>
      </c>
      <c r="D7" s="160">
        <v>76507</v>
      </c>
      <c r="E7" s="161">
        <v>87830</v>
      </c>
      <c r="F7" s="163">
        <v>29244</v>
      </c>
      <c r="G7" s="164">
        <v>71945</v>
      </c>
      <c r="H7" s="140"/>
    </row>
    <row r="8" spans="2:10" x14ac:dyDescent="0.25">
      <c r="B8" s="158" t="s">
        <v>15</v>
      </c>
      <c r="C8" s="160">
        <v>65680</v>
      </c>
      <c r="D8" s="160">
        <v>21741</v>
      </c>
      <c r="E8" s="160">
        <v>85626</v>
      </c>
      <c r="F8" s="160">
        <v>78941</v>
      </c>
      <c r="G8" s="160">
        <v>12512</v>
      </c>
      <c r="H8" s="140"/>
    </row>
    <row r="9" spans="2:10" x14ac:dyDescent="0.25">
      <c r="B9" s="158" t="s">
        <v>16</v>
      </c>
      <c r="C9" s="160">
        <v>70141</v>
      </c>
      <c r="D9" s="160">
        <v>73153</v>
      </c>
      <c r="E9" s="160">
        <v>73792</v>
      </c>
      <c r="F9" s="160">
        <v>65951</v>
      </c>
      <c r="G9" s="165">
        <v>96581</v>
      </c>
      <c r="H9" s="140"/>
    </row>
    <row r="10" spans="2:10" x14ac:dyDescent="0.25">
      <c r="B10" s="158" t="s">
        <v>17</v>
      </c>
      <c r="C10" s="160">
        <v>74362</v>
      </c>
      <c r="D10" s="160">
        <v>85682</v>
      </c>
      <c r="E10" s="160">
        <v>91784</v>
      </c>
      <c r="F10" s="165">
        <v>79054</v>
      </c>
      <c r="G10" s="166">
        <v>49647</v>
      </c>
      <c r="H10" s="140"/>
    </row>
    <row r="11" spans="2:10" x14ac:dyDescent="0.25">
      <c r="B11" s="158" t="s">
        <v>18</v>
      </c>
      <c r="C11" s="160">
        <v>55491</v>
      </c>
      <c r="D11" s="160">
        <v>93829</v>
      </c>
      <c r="E11" s="165">
        <v>94864</v>
      </c>
      <c r="F11" s="166">
        <v>26708</v>
      </c>
      <c r="G11" s="166">
        <v>90002</v>
      </c>
      <c r="H11" s="140"/>
    </row>
    <row r="12" spans="2:10" x14ac:dyDescent="0.25">
      <c r="B12" s="158" t="s">
        <v>19</v>
      </c>
      <c r="C12" s="160">
        <v>43417</v>
      </c>
      <c r="D12" s="160">
        <v>89792</v>
      </c>
      <c r="E12" s="167">
        <v>86454</v>
      </c>
      <c r="F12" s="168">
        <v>55031</v>
      </c>
      <c r="G12" s="168">
        <v>26515</v>
      </c>
      <c r="H12" s="140"/>
    </row>
    <row r="13" spans="2:10" x14ac:dyDescent="0.25">
      <c r="B13" s="158" t="s">
        <v>20</v>
      </c>
      <c r="C13" s="160">
        <v>20746</v>
      </c>
      <c r="D13" s="160">
        <v>34661</v>
      </c>
      <c r="E13" s="160">
        <v>44269</v>
      </c>
      <c r="F13" s="160">
        <v>63609</v>
      </c>
      <c r="G13" s="160">
        <v>24198</v>
      </c>
      <c r="H13" s="140"/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0A4B2-FFBB-432D-8796-DD8D7E1FBCB4}">
  <sheetPr>
    <tabColor rgb="FF636568"/>
  </sheetPr>
  <dimension ref="B1:J13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2" width="9.85546875" style="3" bestFit="1" customWidth="1"/>
    <col min="3" max="8" width="9.140625" style="3" customWidth="1"/>
    <col min="9" max="9" width="4.5703125" style="3" customWidth="1"/>
    <col min="10" max="10" width="9.85546875" style="3" bestFit="1" customWidth="1"/>
    <col min="11" max="16384" width="9.140625" style="3"/>
  </cols>
  <sheetData>
    <row r="1" spans="2:10" s="4" customFormat="1" ht="21" x14ac:dyDescent="0.35">
      <c r="D1" s="2" t="s">
        <v>35</v>
      </c>
    </row>
    <row r="2" spans="2:10" s="4" customFormat="1" ht="18.75" x14ac:dyDescent="0.3">
      <c r="D2" s="5" t="s">
        <v>32</v>
      </c>
    </row>
    <row r="3" spans="2:10" ht="18.75" customHeight="1" x14ac:dyDescent="0.3">
      <c r="J3" s="21"/>
    </row>
    <row r="4" spans="2:10" x14ac:dyDescent="0.25">
      <c r="B4" s="156"/>
      <c r="C4" s="157" t="s">
        <v>6</v>
      </c>
      <c r="D4" s="157" t="s">
        <v>7</v>
      </c>
      <c r="E4" s="157" t="s">
        <v>8</v>
      </c>
      <c r="F4" s="157" t="s">
        <v>9</v>
      </c>
      <c r="G4" s="157" t="s">
        <v>10</v>
      </c>
      <c r="H4" s="157" t="s">
        <v>11</v>
      </c>
    </row>
    <row r="5" spans="2:10" x14ac:dyDescent="0.25">
      <c r="B5" s="158" t="s">
        <v>12</v>
      </c>
      <c r="C5" s="159">
        <v>42528</v>
      </c>
      <c r="D5" s="160">
        <v>70975</v>
      </c>
      <c r="E5" s="160">
        <v>51992</v>
      </c>
      <c r="F5" s="160">
        <v>27466</v>
      </c>
      <c r="G5" s="160">
        <v>68306</v>
      </c>
      <c r="H5" s="140"/>
    </row>
    <row r="6" spans="2:10" x14ac:dyDescent="0.25">
      <c r="B6" s="158" t="s">
        <v>13</v>
      </c>
      <c r="C6" s="160">
        <v>29832</v>
      </c>
      <c r="D6" s="161">
        <v>34615</v>
      </c>
      <c r="E6" s="162">
        <v>38177</v>
      </c>
      <c r="F6" s="160">
        <v>90760</v>
      </c>
      <c r="G6" s="160">
        <v>88039</v>
      </c>
      <c r="H6" s="140"/>
    </row>
    <row r="7" spans="2:10" x14ac:dyDescent="0.25">
      <c r="B7" s="158" t="s">
        <v>14</v>
      </c>
      <c r="C7" s="160">
        <v>75701</v>
      </c>
      <c r="D7" s="160">
        <v>76507</v>
      </c>
      <c r="E7" s="161">
        <v>87830</v>
      </c>
      <c r="F7" s="163">
        <v>29244</v>
      </c>
      <c r="G7" s="164">
        <v>71945</v>
      </c>
      <c r="H7" s="140"/>
    </row>
    <row r="8" spans="2:10" x14ac:dyDescent="0.25">
      <c r="B8" s="158" t="s">
        <v>15</v>
      </c>
      <c r="C8" s="160">
        <v>65680</v>
      </c>
      <c r="D8" s="160">
        <v>21741</v>
      </c>
      <c r="E8" s="160">
        <v>85626</v>
      </c>
      <c r="F8" s="160">
        <v>78941</v>
      </c>
      <c r="G8" s="160">
        <v>12512</v>
      </c>
      <c r="H8" s="140"/>
    </row>
    <row r="9" spans="2:10" x14ac:dyDescent="0.25">
      <c r="B9" s="158" t="s">
        <v>16</v>
      </c>
      <c r="C9" s="160">
        <v>70141</v>
      </c>
      <c r="D9" s="160">
        <v>73153</v>
      </c>
      <c r="E9" s="160">
        <v>73792</v>
      </c>
      <c r="F9" s="160">
        <v>65951</v>
      </c>
      <c r="G9" s="165">
        <v>96581</v>
      </c>
      <c r="H9" s="140"/>
    </row>
    <row r="10" spans="2:10" x14ac:dyDescent="0.25">
      <c r="B10" s="158" t="s">
        <v>17</v>
      </c>
      <c r="C10" s="160">
        <v>74362</v>
      </c>
      <c r="D10" s="160">
        <v>85682</v>
      </c>
      <c r="E10" s="160">
        <v>91784</v>
      </c>
      <c r="F10" s="165">
        <v>79054</v>
      </c>
      <c r="G10" s="166">
        <v>49647</v>
      </c>
      <c r="H10" s="140"/>
    </row>
    <row r="11" spans="2:10" x14ac:dyDescent="0.25">
      <c r="B11" s="158" t="s">
        <v>18</v>
      </c>
      <c r="C11" s="160">
        <v>55491</v>
      </c>
      <c r="D11" s="160">
        <v>93829</v>
      </c>
      <c r="E11" s="165">
        <v>94864</v>
      </c>
      <c r="F11" s="166">
        <v>26708</v>
      </c>
      <c r="G11" s="166">
        <v>90002</v>
      </c>
      <c r="H11" s="140"/>
    </row>
    <row r="12" spans="2:10" x14ac:dyDescent="0.25">
      <c r="B12" s="158" t="s">
        <v>19</v>
      </c>
      <c r="C12" s="160">
        <v>43417</v>
      </c>
      <c r="D12" s="160">
        <v>89792</v>
      </c>
      <c r="E12" s="167">
        <v>86454</v>
      </c>
      <c r="F12" s="168">
        <v>55031</v>
      </c>
      <c r="G12" s="168">
        <v>26515</v>
      </c>
      <c r="H12" s="140"/>
    </row>
    <row r="13" spans="2:10" x14ac:dyDescent="0.25">
      <c r="B13" s="158" t="s">
        <v>20</v>
      </c>
      <c r="C13" s="160">
        <v>20746</v>
      </c>
      <c r="D13" s="160">
        <v>34661</v>
      </c>
      <c r="E13" s="160">
        <v>44269</v>
      </c>
      <c r="F13" s="160">
        <v>63609</v>
      </c>
      <c r="G13" s="160">
        <v>24198</v>
      </c>
      <c r="H13" s="140"/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04AC6-A251-495B-886A-C523C33E6E22}">
  <sheetPr>
    <tabColor rgb="FF636568"/>
  </sheetPr>
  <dimension ref="C1:J9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2" width="9.140625" style="3" customWidth="1"/>
    <col min="3" max="3" width="9.85546875" style="3" bestFit="1" customWidth="1"/>
    <col min="4" max="8" width="3.5703125" style="3" customWidth="1"/>
    <col min="9" max="9" width="4.5703125" style="3" customWidth="1"/>
    <col min="10" max="10" width="9.85546875" style="3" bestFit="1" customWidth="1"/>
    <col min="11" max="29" width="3.5703125" style="3" customWidth="1"/>
    <col min="30" max="16384" width="9.140625" style="3"/>
  </cols>
  <sheetData>
    <row r="1" spans="3:10" s="4" customFormat="1" ht="21" x14ac:dyDescent="0.35">
      <c r="D1" s="2" t="s">
        <v>38</v>
      </c>
    </row>
    <row r="2" spans="3:10" s="4" customFormat="1" ht="18.75" x14ac:dyDescent="0.3">
      <c r="D2" s="5" t="s">
        <v>32</v>
      </c>
    </row>
    <row r="3" spans="3:10" ht="18.75" customHeight="1" x14ac:dyDescent="0.3">
      <c r="J3" s="21"/>
    </row>
    <row r="4" spans="3:10" x14ac:dyDescent="0.25">
      <c r="C4" s="156"/>
      <c r="D4" s="169" t="s">
        <v>22</v>
      </c>
      <c r="E4" s="170" t="s">
        <v>23</v>
      </c>
      <c r="F4" s="170" t="s">
        <v>24</v>
      </c>
      <c r="G4" s="170" t="s">
        <v>25</v>
      </c>
      <c r="H4" s="170" t="s">
        <v>26</v>
      </c>
    </row>
    <row r="5" spans="3:10" x14ac:dyDescent="0.25">
      <c r="C5" s="158" t="s">
        <v>12</v>
      </c>
      <c r="D5" s="171">
        <v>12</v>
      </c>
      <c r="E5" s="172">
        <v>51</v>
      </c>
      <c r="F5" s="172">
        <v>25</v>
      </c>
      <c r="G5" s="172">
        <v>10</v>
      </c>
      <c r="H5" s="172">
        <v>31</v>
      </c>
    </row>
    <row r="6" spans="3:10" x14ac:dyDescent="0.25">
      <c r="C6" s="158" t="s">
        <v>13</v>
      </c>
      <c r="D6" s="173">
        <v>81</v>
      </c>
      <c r="E6" s="174">
        <v>31</v>
      </c>
      <c r="F6" s="174">
        <v>91</v>
      </c>
      <c r="G6" s="174">
        <v>61</v>
      </c>
      <c r="H6" s="174">
        <v>43</v>
      </c>
    </row>
    <row r="7" spans="3:10" x14ac:dyDescent="0.25">
      <c r="C7" s="158" t="s">
        <v>14</v>
      </c>
      <c r="D7" s="173">
        <v>46</v>
      </c>
      <c r="E7" s="174">
        <v>93</v>
      </c>
      <c r="F7" s="174">
        <v>25</v>
      </c>
      <c r="G7" s="174">
        <v>86</v>
      </c>
      <c r="H7" s="174">
        <v>64</v>
      </c>
    </row>
    <row r="8" spans="3:10" x14ac:dyDescent="0.25">
      <c r="C8" s="158" t="s">
        <v>15</v>
      </c>
      <c r="D8" s="173">
        <v>45</v>
      </c>
      <c r="E8" s="174">
        <v>30</v>
      </c>
      <c r="F8" s="174">
        <v>65</v>
      </c>
      <c r="G8" s="174">
        <v>95</v>
      </c>
      <c r="H8" s="174">
        <v>30</v>
      </c>
    </row>
    <row r="9" spans="3:10" x14ac:dyDescent="0.25">
      <c r="C9" s="158" t="s">
        <v>16</v>
      </c>
      <c r="D9" s="173">
        <v>70</v>
      </c>
      <c r="E9" s="174">
        <v>92</v>
      </c>
      <c r="F9" s="174">
        <v>79</v>
      </c>
      <c r="G9" s="174">
        <v>83</v>
      </c>
      <c r="H9" s="174">
        <v>77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382CB-DA9B-42D2-A95B-407451A1CD23}">
  <sheetPr>
    <tabColor rgb="FF636568"/>
  </sheetPr>
  <dimension ref="C1:J9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2" width="9.140625" style="3" customWidth="1"/>
    <col min="3" max="3" width="9.85546875" style="3" bestFit="1" customWidth="1"/>
    <col min="4" max="8" width="3.5703125" style="3" customWidth="1"/>
    <col min="9" max="9" width="4.5703125" style="3" customWidth="1"/>
    <col min="10" max="10" width="9.85546875" style="3" bestFit="1" customWidth="1"/>
    <col min="11" max="29" width="3.5703125" style="3" customWidth="1"/>
    <col min="30" max="16384" width="9.140625" style="3"/>
  </cols>
  <sheetData>
    <row r="1" spans="3:10" s="4" customFormat="1" ht="21" x14ac:dyDescent="0.35">
      <c r="D1" s="2" t="s">
        <v>38</v>
      </c>
    </row>
    <row r="2" spans="3:10" s="4" customFormat="1" ht="18.75" x14ac:dyDescent="0.3">
      <c r="D2" s="5" t="s">
        <v>32</v>
      </c>
    </row>
    <row r="3" spans="3:10" ht="18.75" customHeight="1" x14ac:dyDescent="0.3">
      <c r="J3" s="21"/>
    </row>
    <row r="4" spans="3:10" x14ac:dyDescent="0.25">
      <c r="C4" s="156"/>
      <c r="D4" s="169" t="s">
        <v>22</v>
      </c>
      <c r="E4" s="170" t="s">
        <v>23</v>
      </c>
      <c r="F4" s="170" t="s">
        <v>24</v>
      </c>
      <c r="G4" s="170" t="s">
        <v>25</v>
      </c>
      <c r="H4" s="170" t="s">
        <v>26</v>
      </c>
    </row>
    <row r="5" spans="3:10" x14ac:dyDescent="0.25">
      <c r="C5" s="158" t="s">
        <v>12</v>
      </c>
      <c r="D5" s="171">
        <v>12</v>
      </c>
      <c r="E5" s="172">
        <v>51</v>
      </c>
      <c r="F5" s="172">
        <v>25</v>
      </c>
      <c r="G5" s="172">
        <v>10</v>
      </c>
      <c r="H5" s="172">
        <v>31</v>
      </c>
    </row>
    <row r="6" spans="3:10" x14ac:dyDescent="0.25">
      <c r="C6" s="158" t="s">
        <v>13</v>
      </c>
      <c r="D6" s="173">
        <v>81</v>
      </c>
      <c r="E6" s="174">
        <v>31</v>
      </c>
      <c r="F6" s="174">
        <v>91</v>
      </c>
      <c r="G6" s="174">
        <v>61</v>
      </c>
      <c r="H6" s="174">
        <v>43</v>
      </c>
    </row>
    <row r="7" spans="3:10" x14ac:dyDescent="0.25">
      <c r="C7" s="158" t="s">
        <v>14</v>
      </c>
      <c r="D7" s="173">
        <v>46</v>
      </c>
      <c r="E7" s="174">
        <v>93</v>
      </c>
      <c r="F7" s="174">
        <v>25</v>
      </c>
      <c r="G7" s="174">
        <v>86</v>
      </c>
      <c r="H7" s="174">
        <v>64</v>
      </c>
    </row>
    <row r="8" spans="3:10" x14ac:dyDescent="0.25">
      <c r="C8" s="158" t="s">
        <v>15</v>
      </c>
      <c r="D8" s="173">
        <v>45</v>
      </c>
      <c r="E8" s="174">
        <v>30</v>
      </c>
      <c r="F8" s="174">
        <v>65</v>
      </c>
      <c r="G8" s="174">
        <v>95</v>
      </c>
      <c r="H8" s="174">
        <v>30</v>
      </c>
    </row>
    <row r="9" spans="3:10" x14ac:dyDescent="0.25">
      <c r="C9" s="158" t="s">
        <v>16</v>
      </c>
      <c r="D9" s="173">
        <v>70</v>
      </c>
      <c r="E9" s="174">
        <v>92</v>
      </c>
      <c r="F9" s="174">
        <v>79</v>
      </c>
      <c r="G9" s="174">
        <v>83</v>
      </c>
      <c r="H9" s="174">
        <v>77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DE120-E54E-4F65-BE38-33C5C4D8A67A}">
  <sheetPr>
    <tabColor rgb="FF636568"/>
  </sheetPr>
  <dimension ref="C1:J9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2" width="9.140625" style="3" customWidth="1"/>
    <col min="3" max="3" width="9.85546875" style="3" bestFit="1" customWidth="1"/>
    <col min="4" max="8" width="3.5703125" style="3" customWidth="1"/>
    <col min="9" max="9" width="4.5703125" style="3" customWidth="1"/>
    <col min="10" max="10" width="9.85546875" style="3" bestFit="1" customWidth="1"/>
    <col min="11" max="29" width="3.5703125" style="3" customWidth="1"/>
    <col min="30" max="16384" width="9.140625" style="3"/>
  </cols>
  <sheetData>
    <row r="1" spans="3:10" s="4" customFormat="1" ht="21" x14ac:dyDescent="0.35">
      <c r="D1" s="2" t="s">
        <v>38</v>
      </c>
    </row>
    <row r="2" spans="3:10" s="4" customFormat="1" ht="18.75" x14ac:dyDescent="0.3">
      <c r="D2" s="5" t="s">
        <v>32</v>
      </c>
    </row>
    <row r="3" spans="3:10" ht="18.75" customHeight="1" x14ac:dyDescent="0.3">
      <c r="J3" s="21"/>
    </row>
    <row r="4" spans="3:10" x14ac:dyDescent="0.25">
      <c r="C4" s="156"/>
      <c r="D4" s="169" t="s">
        <v>22</v>
      </c>
      <c r="E4" s="170" t="s">
        <v>23</v>
      </c>
      <c r="F4" s="170" t="s">
        <v>24</v>
      </c>
      <c r="G4" s="170" t="s">
        <v>25</v>
      </c>
      <c r="H4" s="170" t="s">
        <v>26</v>
      </c>
    </row>
    <row r="5" spans="3:10" x14ac:dyDescent="0.25">
      <c r="C5" s="158" t="s">
        <v>12</v>
      </c>
      <c r="D5" s="171">
        <v>12</v>
      </c>
      <c r="E5" s="172">
        <v>51</v>
      </c>
      <c r="F5" s="172">
        <v>25</v>
      </c>
      <c r="G5" s="172">
        <v>10</v>
      </c>
      <c r="H5" s="172">
        <v>31</v>
      </c>
    </row>
    <row r="6" spans="3:10" x14ac:dyDescent="0.25">
      <c r="C6" s="158" t="s">
        <v>13</v>
      </c>
      <c r="D6" s="173">
        <v>81</v>
      </c>
      <c r="E6" s="174">
        <v>31</v>
      </c>
      <c r="F6" s="174">
        <v>91</v>
      </c>
      <c r="G6" s="174">
        <v>61</v>
      </c>
      <c r="H6" s="174">
        <v>43</v>
      </c>
    </row>
    <row r="7" spans="3:10" x14ac:dyDescent="0.25">
      <c r="C7" s="158" t="s">
        <v>14</v>
      </c>
      <c r="D7" s="173">
        <v>46</v>
      </c>
      <c r="E7" s="174">
        <v>93</v>
      </c>
      <c r="F7" s="174">
        <v>25</v>
      </c>
      <c r="G7" s="174">
        <v>86</v>
      </c>
      <c r="H7" s="174">
        <v>64</v>
      </c>
    </row>
    <row r="8" spans="3:10" x14ac:dyDescent="0.25">
      <c r="C8" s="158" t="s">
        <v>15</v>
      </c>
      <c r="D8" s="173">
        <v>45</v>
      </c>
      <c r="E8" s="174">
        <v>30</v>
      </c>
      <c r="F8" s="174">
        <v>65</v>
      </c>
      <c r="G8" s="174">
        <v>95</v>
      </c>
      <c r="H8" s="174">
        <v>30</v>
      </c>
    </row>
    <row r="9" spans="3:10" x14ac:dyDescent="0.25">
      <c r="C9" s="158" t="s">
        <v>16</v>
      </c>
      <c r="D9" s="173">
        <v>70</v>
      </c>
      <c r="E9" s="174">
        <v>92</v>
      </c>
      <c r="F9" s="174">
        <v>79</v>
      </c>
      <c r="G9" s="174">
        <v>83</v>
      </c>
      <c r="H9" s="174">
        <v>77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2D82-DFB5-43BF-A27D-6C8B2EC5835C}">
  <sheetPr>
    <tabColor rgb="FF636568"/>
  </sheetPr>
  <dimension ref="C1:O9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2" width="9.140625" style="3" customWidth="1"/>
    <col min="3" max="3" width="9.85546875" style="3" bestFit="1" customWidth="1"/>
    <col min="4" max="13" width="3.5703125" style="3" customWidth="1"/>
    <col min="14" max="14" width="4.5703125" style="3" customWidth="1"/>
    <col min="15" max="15" width="9.85546875" style="3" bestFit="1" customWidth="1"/>
    <col min="16" max="19" width="3.5703125" style="3" customWidth="1"/>
    <col min="20" max="16384" width="9.140625" style="3"/>
  </cols>
  <sheetData>
    <row r="1" spans="3:15" s="4" customFormat="1" ht="21" x14ac:dyDescent="0.35">
      <c r="D1" s="2" t="s">
        <v>39</v>
      </c>
    </row>
    <row r="2" spans="3:15" s="4" customFormat="1" ht="18.75" x14ac:dyDescent="0.3">
      <c r="D2" s="5" t="s">
        <v>32</v>
      </c>
    </row>
    <row r="3" spans="3:15" ht="18.75" customHeight="1" x14ac:dyDescent="0.3">
      <c r="O3" s="21"/>
    </row>
    <row r="4" spans="3:15" x14ac:dyDescent="0.25">
      <c r="C4" s="156"/>
      <c r="D4" s="175" t="s">
        <v>22</v>
      </c>
      <c r="E4" s="176" t="s">
        <v>23</v>
      </c>
      <c r="F4" s="175" t="s">
        <v>24</v>
      </c>
      <c r="G4" s="177" t="s">
        <v>25</v>
      </c>
      <c r="H4" s="178" t="s">
        <v>26</v>
      </c>
      <c r="I4" s="179" t="s">
        <v>27</v>
      </c>
      <c r="J4" s="175" t="s">
        <v>28</v>
      </c>
      <c r="K4" s="177" t="s">
        <v>29</v>
      </c>
      <c r="L4" s="179" t="s">
        <v>30</v>
      </c>
      <c r="M4" s="175" t="s">
        <v>31</v>
      </c>
    </row>
    <row r="5" spans="3:15" x14ac:dyDescent="0.25">
      <c r="C5" s="158" t="s">
        <v>12</v>
      </c>
      <c r="D5" s="180">
        <v>83</v>
      </c>
      <c r="E5" s="181">
        <v>52</v>
      </c>
      <c r="F5" s="180">
        <v>59</v>
      </c>
      <c r="G5" s="182">
        <v>66</v>
      </c>
      <c r="H5" s="183">
        <v>17</v>
      </c>
      <c r="I5" s="184">
        <v>98</v>
      </c>
      <c r="J5" s="180">
        <v>91</v>
      </c>
      <c r="K5" s="189">
        <v>53</v>
      </c>
      <c r="L5" s="190">
        <v>87</v>
      </c>
      <c r="M5" s="180">
        <v>56</v>
      </c>
    </row>
    <row r="6" spans="3:15" x14ac:dyDescent="0.25">
      <c r="C6" s="158" t="s">
        <v>13</v>
      </c>
      <c r="D6" s="180">
        <v>66</v>
      </c>
      <c r="E6" s="181">
        <v>74</v>
      </c>
      <c r="F6" s="180">
        <v>58</v>
      </c>
      <c r="G6" s="182">
        <v>52</v>
      </c>
      <c r="H6" s="183">
        <v>29</v>
      </c>
      <c r="I6" s="184">
        <v>17</v>
      </c>
      <c r="J6" s="180">
        <v>68</v>
      </c>
      <c r="K6" s="189">
        <v>56</v>
      </c>
      <c r="L6" s="190">
        <v>65</v>
      </c>
      <c r="M6" s="180">
        <v>10</v>
      </c>
    </row>
    <row r="7" spans="3:15" x14ac:dyDescent="0.25">
      <c r="C7" s="158" t="s">
        <v>14</v>
      </c>
      <c r="D7" s="180">
        <v>10</v>
      </c>
      <c r="E7" s="181">
        <v>87</v>
      </c>
      <c r="F7" s="180">
        <v>99</v>
      </c>
      <c r="G7" s="182">
        <v>43</v>
      </c>
      <c r="H7" s="183">
        <v>83</v>
      </c>
      <c r="I7" s="184">
        <v>29</v>
      </c>
      <c r="J7" s="180">
        <v>93</v>
      </c>
      <c r="K7" s="189">
        <v>17</v>
      </c>
      <c r="L7" s="190">
        <v>46</v>
      </c>
      <c r="M7" s="180">
        <v>23</v>
      </c>
    </row>
    <row r="8" spans="3:15" x14ac:dyDescent="0.25">
      <c r="C8" s="158" t="s">
        <v>15</v>
      </c>
      <c r="D8" s="180">
        <v>35</v>
      </c>
      <c r="E8" s="181">
        <v>27</v>
      </c>
      <c r="F8" s="180">
        <v>70</v>
      </c>
      <c r="G8" s="182">
        <v>44</v>
      </c>
      <c r="H8" s="183">
        <v>73</v>
      </c>
      <c r="I8" s="184">
        <v>37</v>
      </c>
      <c r="J8" s="180">
        <v>79</v>
      </c>
      <c r="K8" s="189">
        <v>48</v>
      </c>
      <c r="L8" s="190">
        <v>58</v>
      </c>
      <c r="M8" s="180">
        <v>91</v>
      </c>
    </row>
    <row r="9" spans="3:15" x14ac:dyDescent="0.25">
      <c r="C9" s="158" t="s">
        <v>16</v>
      </c>
      <c r="D9" s="180">
        <v>53</v>
      </c>
      <c r="E9" s="185">
        <v>95</v>
      </c>
      <c r="F9" s="180">
        <v>22</v>
      </c>
      <c r="G9" s="186">
        <v>39</v>
      </c>
      <c r="H9" s="187">
        <v>77</v>
      </c>
      <c r="I9" s="188">
        <v>40</v>
      </c>
      <c r="J9" s="180">
        <v>61</v>
      </c>
      <c r="K9" s="191">
        <v>19</v>
      </c>
      <c r="L9" s="192">
        <v>38</v>
      </c>
      <c r="M9" s="180">
        <v>53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8A189-4D83-44E9-AF0B-1D7A622AAB6E}">
  <sheetPr>
    <tabColor rgb="FF636568"/>
  </sheetPr>
  <dimension ref="C1:O9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2" width="9.140625" style="3" customWidth="1"/>
    <col min="3" max="3" width="9.85546875" style="3" bestFit="1" customWidth="1"/>
    <col min="4" max="13" width="3.5703125" style="3" customWidth="1"/>
    <col min="14" max="14" width="4.5703125" style="3" customWidth="1"/>
    <col min="15" max="15" width="9.85546875" style="3" bestFit="1" customWidth="1"/>
    <col min="16" max="19" width="3.5703125" style="3" customWidth="1"/>
    <col min="20" max="16384" width="9.140625" style="3"/>
  </cols>
  <sheetData>
    <row r="1" spans="3:15" s="4" customFormat="1" ht="21" x14ac:dyDescent="0.35">
      <c r="D1" s="2" t="s">
        <v>39</v>
      </c>
    </row>
    <row r="2" spans="3:15" s="4" customFormat="1" ht="18.75" x14ac:dyDescent="0.3">
      <c r="D2" s="5" t="s">
        <v>32</v>
      </c>
    </row>
    <row r="3" spans="3:15" ht="18.75" customHeight="1" x14ac:dyDescent="0.3">
      <c r="O3" s="21"/>
    </row>
    <row r="4" spans="3:15" x14ac:dyDescent="0.25">
      <c r="C4" s="156"/>
      <c r="D4" s="175" t="s">
        <v>22</v>
      </c>
      <c r="E4" s="176" t="s">
        <v>23</v>
      </c>
      <c r="F4" s="175" t="s">
        <v>24</v>
      </c>
      <c r="G4" s="177" t="s">
        <v>25</v>
      </c>
      <c r="H4" s="178" t="s">
        <v>26</v>
      </c>
      <c r="I4" s="179" t="s">
        <v>27</v>
      </c>
      <c r="J4" s="175" t="s">
        <v>28</v>
      </c>
      <c r="K4" s="177" t="s">
        <v>29</v>
      </c>
      <c r="L4" s="179" t="s">
        <v>30</v>
      </c>
      <c r="M4" s="175" t="s">
        <v>31</v>
      </c>
    </row>
    <row r="5" spans="3:15" x14ac:dyDescent="0.25">
      <c r="C5" s="158" t="s">
        <v>12</v>
      </c>
      <c r="D5" s="180">
        <v>83</v>
      </c>
      <c r="E5" s="181">
        <v>52</v>
      </c>
      <c r="F5" s="180">
        <v>59</v>
      </c>
      <c r="G5" s="182">
        <v>66</v>
      </c>
      <c r="H5" s="183">
        <v>17</v>
      </c>
      <c r="I5" s="184">
        <v>98</v>
      </c>
      <c r="J5" s="180">
        <v>91</v>
      </c>
      <c r="K5" s="189">
        <v>53</v>
      </c>
      <c r="L5" s="190">
        <v>87</v>
      </c>
      <c r="M5" s="180">
        <v>56</v>
      </c>
    </row>
    <row r="6" spans="3:15" x14ac:dyDescent="0.25">
      <c r="C6" s="158" t="s">
        <v>13</v>
      </c>
      <c r="D6" s="180">
        <v>66</v>
      </c>
      <c r="E6" s="181">
        <v>74</v>
      </c>
      <c r="F6" s="180">
        <v>58</v>
      </c>
      <c r="G6" s="182">
        <v>52</v>
      </c>
      <c r="H6" s="183">
        <v>29</v>
      </c>
      <c r="I6" s="184">
        <v>17</v>
      </c>
      <c r="J6" s="180">
        <v>68</v>
      </c>
      <c r="K6" s="189">
        <v>56</v>
      </c>
      <c r="L6" s="190">
        <v>65</v>
      </c>
      <c r="M6" s="180">
        <v>10</v>
      </c>
    </row>
    <row r="7" spans="3:15" x14ac:dyDescent="0.25">
      <c r="C7" s="158" t="s">
        <v>14</v>
      </c>
      <c r="D7" s="180">
        <v>10</v>
      </c>
      <c r="E7" s="181">
        <v>87</v>
      </c>
      <c r="F7" s="180">
        <v>99</v>
      </c>
      <c r="G7" s="182">
        <v>43</v>
      </c>
      <c r="H7" s="183">
        <v>83</v>
      </c>
      <c r="I7" s="184">
        <v>29</v>
      </c>
      <c r="J7" s="180">
        <v>93</v>
      </c>
      <c r="K7" s="189">
        <v>17</v>
      </c>
      <c r="L7" s="190">
        <v>46</v>
      </c>
      <c r="M7" s="180">
        <v>23</v>
      </c>
    </row>
    <row r="8" spans="3:15" x14ac:dyDescent="0.25">
      <c r="C8" s="158" t="s">
        <v>15</v>
      </c>
      <c r="D8" s="180">
        <v>35</v>
      </c>
      <c r="E8" s="181">
        <v>27</v>
      </c>
      <c r="F8" s="180">
        <v>70</v>
      </c>
      <c r="G8" s="182">
        <v>44</v>
      </c>
      <c r="H8" s="183">
        <v>73</v>
      </c>
      <c r="I8" s="184">
        <v>37</v>
      </c>
      <c r="J8" s="180">
        <v>79</v>
      </c>
      <c r="K8" s="189">
        <v>48</v>
      </c>
      <c r="L8" s="190">
        <v>58</v>
      </c>
      <c r="M8" s="180">
        <v>91</v>
      </c>
    </row>
    <row r="9" spans="3:15" x14ac:dyDescent="0.25">
      <c r="C9" s="158" t="s">
        <v>16</v>
      </c>
      <c r="D9" s="180">
        <v>53</v>
      </c>
      <c r="E9" s="185">
        <v>95</v>
      </c>
      <c r="F9" s="180">
        <v>22</v>
      </c>
      <c r="G9" s="186">
        <v>39</v>
      </c>
      <c r="H9" s="187">
        <v>77</v>
      </c>
      <c r="I9" s="188">
        <v>40</v>
      </c>
      <c r="J9" s="180">
        <v>61</v>
      </c>
      <c r="K9" s="191">
        <v>19</v>
      </c>
      <c r="L9" s="192">
        <v>38</v>
      </c>
      <c r="M9" s="180">
        <v>53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46C72-0FF5-4B4A-A382-F3E8163B7EBE}">
  <sheetPr>
    <tabColor rgb="FF636568"/>
  </sheetPr>
  <dimension ref="C1:O9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2" width="9.140625" style="3" customWidth="1"/>
    <col min="3" max="3" width="9.85546875" style="3" bestFit="1" customWidth="1"/>
    <col min="4" max="13" width="3.5703125" style="3" customWidth="1"/>
    <col min="14" max="14" width="4.5703125" style="3" customWidth="1"/>
    <col min="15" max="15" width="9.85546875" style="3" bestFit="1" customWidth="1"/>
    <col min="16" max="19" width="3.5703125" style="3" customWidth="1"/>
    <col min="20" max="16384" width="9.140625" style="3"/>
  </cols>
  <sheetData>
    <row r="1" spans="3:15" s="4" customFormat="1" ht="21" x14ac:dyDescent="0.35">
      <c r="D1" s="2" t="s">
        <v>39</v>
      </c>
    </row>
    <row r="2" spans="3:15" s="4" customFormat="1" ht="18.75" x14ac:dyDescent="0.3">
      <c r="D2" s="5" t="s">
        <v>32</v>
      </c>
    </row>
    <row r="3" spans="3:15" ht="18.75" customHeight="1" x14ac:dyDescent="0.3">
      <c r="O3" s="21"/>
    </row>
    <row r="4" spans="3:15" x14ac:dyDescent="0.25">
      <c r="C4" s="156"/>
      <c r="D4" s="175" t="s">
        <v>22</v>
      </c>
      <c r="E4" s="176" t="s">
        <v>23</v>
      </c>
      <c r="F4" s="175" t="s">
        <v>24</v>
      </c>
      <c r="G4" s="177" t="s">
        <v>25</v>
      </c>
      <c r="H4" s="178" t="s">
        <v>26</v>
      </c>
      <c r="I4" s="179" t="s">
        <v>27</v>
      </c>
      <c r="J4" s="175" t="s">
        <v>28</v>
      </c>
      <c r="K4" s="177" t="s">
        <v>29</v>
      </c>
      <c r="L4" s="179" t="s">
        <v>30</v>
      </c>
      <c r="M4" s="175" t="s">
        <v>31</v>
      </c>
    </row>
    <row r="5" spans="3:15" x14ac:dyDescent="0.25">
      <c r="C5" s="158" t="s">
        <v>12</v>
      </c>
      <c r="D5" s="180">
        <v>83</v>
      </c>
      <c r="E5" s="181">
        <v>52</v>
      </c>
      <c r="F5" s="180">
        <v>59</v>
      </c>
      <c r="G5" s="182">
        <v>66</v>
      </c>
      <c r="H5" s="183">
        <v>17</v>
      </c>
      <c r="I5" s="184">
        <v>98</v>
      </c>
      <c r="J5" s="180">
        <v>91</v>
      </c>
      <c r="K5" s="189">
        <v>53</v>
      </c>
      <c r="L5" s="190">
        <v>87</v>
      </c>
      <c r="M5" s="180">
        <v>56</v>
      </c>
    </row>
    <row r="6" spans="3:15" x14ac:dyDescent="0.25">
      <c r="C6" s="158" t="s">
        <v>13</v>
      </c>
      <c r="D6" s="180">
        <v>66</v>
      </c>
      <c r="E6" s="181">
        <v>74</v>
      </c>
      <c r="F6" s="180">
        <v>58</v>
      </c>
      <c r="G6" s="182">
        <v>52</v>
      </c>
      <c r="H6" s="183">
        <v>29</v>
      </c>
      <c r="I6" s="184">
        <v>17</v>
      </c>
      <c r="J6" s="180">
        <v>68</v>
      </c>
      <c r="K6" s="189">
        <v>56</v>
      </c>
      <c r="L6" s="190">
        <v>65</v>
      </c>
      <c r="M6" s="180">
        <v>10</v>
      </c>
    </row>
    <row r="7" spans="3:15" x14ac:dyDescent="0.25">
      <c r="C7" s="158" t="s">
        <v>14</v>
      </c>
      <c r="D7" s="180">
        <v>10</v>
      </c>
      <c r="E7" s="181">
        <v>87</v>
      </c>
      <c r="F7" s="180">
        <v>99</v>
      </c>
      <c r="G7" s="182">
        <v>43</v>
      </c>
      <c r="H7" s="183">
        <v>83</v>
      </c>
      <c r="I7" s="184">
        <v>29</v>
      </c>
      <c r="J7" s="180">
        <v>93</v>
      </c>
      <c r="K7" s="189">
        <v>17</v>
      </c>
      <c r="L7" s="190">
        <v>46</v>
      </c>
      <c r="M7" s="180">
        <v>23</v>
      </c>
    </row>
    <row r="8" spans="3:15" x14ac:dyDescent="0.25">
      <c r="C8" s="158" t="s">
        <v>15</v>
      </c>
      <c r="D8" s="180">
        <v>35</v>
      </c>
      <c r="E8" s="181">
        <v>27</v>
      </c>
      <c r="F8" s="180">
        <v>70</v>
      </c>
      <c r="G8" s="182">
        <v>44</v>
      </c>
      <c r="H8" s="183">
        <v>73</v>
      </c>
      <c r="I8" s="184">
        <v>37</v>
      </c>
      <c r="J8" s="180">
        <v>79</v>
      </c>
      <c r="K8" s="189">
        <v>48</v>
      </c>
      <c r="L8" s="190">
        <v>58</v>
      </c>
      <c r="M8" s="180">
        <v>91</v>
      </c>
    </row>
    <row r="9" spans="3:15" x14ac:dyDescent="0.25">
      <c r="C9" s="158" t="s">
        <v>16</v>
      </c>
      <c r="D9" s="180">
        <v>53</v>
      </c>
      <c r="E9" s="185">
        <v>95</v>
      </c>
      <c r="F9" s="180">
        <v>22</v>
      </c>
      <c r="G9" s="186">
        <v>39</v>
      </c>
      <c r="H9" s="187">
        <v>77</v>
      </c>
      <c r="I9" s="188">
        <v>40</v>
      </c>
      <c r="J9" s="180">
        <v>61</v>
      </c>
      <c r="K9" s="191">
        <v>19</v>
      </c>
      <c r="L9" s="192">
        <v>38</v>
      </c>
      <c r="M9" s="180">
        <v>53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21940-806B-464C-9ED7-F492F8ABD821}">
  <sheetPr>
    <tabColor rgb="FF636568"/>
  </sheetPr>
  <dimension ref="B1:Y99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25" width="9.140625" style="6" customWidth="1"/>
    <col min="26" max="16384" width="9.140625" style="3"/>
  </cols>
  <sheetData>
    <row r="1" spans="2:25" s="4" customFormat="1" ht="21" x14ac:dyDescent="0.35">
      <c r="D1" s="2" t="s">
        <v>45</v>
      </c>
    </row>
    <row r="2" spans="2:25" s="4" customFormat="1" ht="18.75" x14ac:dyDescent="0.3">
      <c r="D2" s="5" t="s">
        <v>46</v>
      </c>
    </row>
    <row r="4" spans="2:25" x14ac:dyDescent="0.25">
      <c r="B4" s="8">
        <v>1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</row>
    <row r="5" spans="2:25" x14ac:dyDescent="0.25"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</row>
    <row r="6" spans="2:25" x14ac:dyDescent="0.25"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</row>
    <row r="7" spans="2:25" x14ac:dyDescent="0.25"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</row>
    <row r="8" spans="2:25" x14ac:dyDescent="0.25"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</row>
    <row r="9" spans="2:25" x14ac:dyDescent="0.25"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</row>
    <row r="10" spans="2:25" x14ac:dyDescent="0.25"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</row>
    <row r="11" spans="2:25" x14ac:dyDescent="0.25"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</row>
    <row r="12" spans="2:25" x14ac:dyDescent="0.25"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</row>
    <row r="13" spans="2:25" x14ac:dyDescent="0.25"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</row>
    <row r="14" spans="2:25" x14ac:dyDescent="0.25"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</row>
    <row r="15" spans="2:25" x14ac:dyDescent="0.25"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</row>
    <row r="16" spans="2:25" x14ac:dyDescent="0.25"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</row>
    <row r="17" spans="2:25" x14ac:dyDescent="0.25"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</row>
    <row r="18" spans="2:25" x14ac:dyDescent="0.25"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</row>
    <row r="19" spans="2:25" x14ac:dyDescent="0.25"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</row>
    <row r="20" spans="2:25" x14ac:dyDescent="0.25"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</row>
    <row r="21" spans="2:25" x14ac:dyDescent="0.25"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</row>
    <row r="22" spans="2:25" x14ac:dyDescent="0.25"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</row>
    <row r="23" spans="2:25" x14ac:dyDescent="0.25"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</row>
    <row r="24" spans="2:25" x14ac:dyDescent="0.25"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</row>
    <row r="25" spans="2:25" x14ac:dyDescent="0.25"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</row>
    <row r="26" spans="2:25" x14ac:dyDescent="0.25"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</row>
    <row r="27" spans="2:25" x14ac:dyDescent="0.25"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</row>
    <row r="28" spans="2:25" x14ac:dyDescent="0.25"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</row>
    <row r="29" spans="2:25" x14ac:dyDescent="0.25"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</row>
    <row r="30" spans="2:25" x14ac:dyDescent="0.25"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</row>
    <row r="31" spans="2:25" x14ac:dyDescent="0.25"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</row>
    <row r="32" spans="2:25" x14ac:dyDescent="0.25"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</row>
    <row r="33" spans="2:25" x14ac:dyDescent="0.25"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</row>
    <row r="34" spans="2:25" x14ac:dyDescent="0.25"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</row>
    <row r="35" spans="2:25" x14ac:dyDescent="0.25"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</row>
    <row r="36" spans="2:25" x14ac:dyDescent="0.25"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</row>
    <row r="37" spans="2:25" x14ac:dyDescent="0.25"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</row>
    <row r="38" spans="2:25" x14ac:dyDescent="0.25"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</row>
    <row r="39" spans="2:25" x14ac:dyDescent="0.25"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</row>
    <row r="40" spans="2:25" x14ac:dyDescent="0.25"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</row>
    <row r="41" spans="2:25" x14ac:dyDescent="0.25"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</row>
    <row r="42" spans="2:25" x14ac:dyDescent="0.25"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</row>
    <row r="43" spans="2:25" x14ac:dyDescent="0.25"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</row>
    <row r="44" spans="2:25" x14ac:dyDescent="0.25"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</row>
    <row r="45" spans="2:25" x14ac:dyDescent="0.25"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</row>
    <row r="46" spans="2:25" x14ac:dyDescent="0.25"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</row>
    <row r="47" spans="2:25" x14ac:dyDescent="0.25"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</row>
    <row r="48" spans="2:25" x14ac:dyDescent="0.25"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</row>
    <row r="49" spans="2:25" x14ac:dyDescent="0.25"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</row>
    <row r="50" spans="2:25" x14ac:dyDescent="0.25"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</row>
    <row r="51" spans="2:25" x14ac:dyDescent="0.25"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</row>
    <row r="52" spans="2:25" x14ac:dyDescent="0.25"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</row>
    <row r="53" spans="2:25" x14ac:dyDescent="0.25"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</row>
    <row r="54" spans="2:25" x14ac:dyDescent="0.25"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</row>
    <row r="55" spans="2:25" x14ac:dyDescent="0.25"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</row>
    <row r="56" spans="2:25" x14ac:dyDescent="0.25"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</row>
    <row r="57" spans="2:25" x14ac:dyDescent="0.25"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</row>
    <row r="58" spans="2:25" x14ac:dyDescent="0.25"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</row>
    <row r="59" spans="2:25" x14ac:dyDescent="0.25"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</row>
    <row r="60" spans="2:25" x14ac:dyDescent="0.25"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</row>
    <row r="61" spans="2:25" x14ac:dyDescent="0.25"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</row>
    <row r="62" spans="2:25" x14ac:dyDescent="0.25"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</row>
    <row r="63" spans="2:25" x14ac:dyDescent="0.25"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</row>
    <row r="64" spans="2:25" x14ac:dyDescent="0.25"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</row>
    <row r="65" spans="2:25" x14ac:dyDescent="0.25"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</row>
    <row r="66" spans="2:25" x14ac:dyDescent="0.25"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</row>
    <row r="67" spans="2:25" x14ac:dyDescent="0.25"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</row>
    <row r="68" spans="2:25" x14ac:dyDescent="0.25"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</row>
    <row r="69" spans="2:25" x14ac:dyDescent="0.25"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</row>
    <row r="70" spans="2:25" x14ac:dyDescent="0.25"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</row>
    <row r="71" spans="2:25" x14ac:dyDescent="0.25"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</row>
    <row r="72" spans="2:25" x14ac:dyDescent="0.25"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</row>
    <row r="73" spans="2:25" x14ac:dyDescent="0.25"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</row>
    <row r="74" spans="2:25" x14ac:dyDescent="0.25"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</row>
    <row r="75" spans="2:25" x14ac:dyDescent="0.25"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</row>
    <row r="76" spans="2:25" x14ac:dyDescent="0.25"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</row>
    <row r="77" spans="2:25" x14ac:dyDescent="0.25"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</row>
    <row r="78" spans="2:25" x14ac:dyDescent="0.25"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</row>
    <row r="79" spans="2:25" x14ac:dyDescent="0.25"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</row>
    <row r="80" spans="2:25" x14ac:dyDescent="0.25"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</row>
    <row r="81" spans="2:25" x14ac:dyDescent="0.25"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</row>
    <row r="82" spans="2:25" x14ac:dyDescent="0.25"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</row>
    <row r="83" spans="2:25" x14ac:dyDescent="0.25"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</row>
    <row r="84" spans="2:25" x14ac:dyDescent="0.25"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</row>
    <row r="85" spans="2:25" x14ac:dyDescent="0.25"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</row>
    <row r="86" spans="2:25" x14ac:dyDescent="0.25"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</row>
    <row r="87" spans="2:25" x14ac:dyDescent="0.25"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</row>
    <row r="88" spans="2:25" x14ac:dyDescent="0.25"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</row>
    <row r="89" spans="2:25" x14ac:dyDescent="0.25"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</row>
    <row r="90" spans="2:25" x14ac:dyDescent="0.25"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</row>
    <row r="91" spans="2:25" x14ac:dyDescent="0.25"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</row>
    <row r="92" spans="2:25" x14ac:dyDescent="0.25"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</row>
    <row r="93" spans="2:25" x14ac:dyDescent="0.25"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</row>
    <row r="94" spans="2:25" x14ac:dyDescent="0.25"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</row>
    <row r="95" spans="2:25" x14ac:dyDescent="0.25"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</row>
    <row r="96" spans="2:25" x14ac:dyDescent="0.25"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</row>
    <row r="97" spans="2:25" x14ac:dyDescent="0.25"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</row>
    <row r="98" spans="2:25" x14ac:dyDescent="0.25"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</row>
    <row r="99" spans="2:25" x14ac:dyDescent="0.25"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5B9D9-A8C9-475B-A124-82E80E25A234}">
  <sheetPr>
    <tabColor rgb="FF636568"/>
  </sheetPr>
  <dimension ref="B1:I8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2" width="9.85546875" style="3" bestFit="1" customWidth="1"/>
    <col min="3" max="7" width="9.140625" style="3" customWidth="1"/>
    <col min="8" max="8" width="4.5703125" style="3" customWidth="1"/>
    <col min="9" max="9" width="9.85546875" style="3" bestFit="1" customWidth="1"/>
    <col min="10" max="16384" width="9.140625" style="3"/>
  </cols>
  <sheetData>
    <row r="1" spans="2:9" s="4" customFormat="1" ht="21" x14ac:dyDescent="0.35">
      <c r="D1" s="2" t="s">
        <v>36</v>
      </c>
    </row>
    <row r="2" spans="2:9" s="4" customFormat="1" ht="18.75" x14ac:dyDescent="0.3">
      <c r="D2" s="5" t="s">
        <v>32</v>
      </c>
    </row>
    <row r="3" spans="2:9" ht="18.75" customHeight="1" x14ac:dyDescent="0.3">
      <c r="I3" s="21"/>
    </row>
    <row r="4" spans="2:9" x14ac:dyDescent="0.25">
      <c r="B4" s="156"/>
      <c r="C4" s="157" t="s">
        <v>6</v>
      </c>
      <c r="D4" s="157" t="s">
        <v>7</v>
      </c>
      <c r="E4" s="157" t="s">
        <v>8</v>
      </c>
      <c r="F4" s="157" t="s">
        <v>9</v>
      </c>
      <c r="G4" s="157" t="s">
        <v>10</v>
      </c>
    </row>
    <row r="5" spans="2:9" x14ac:dyDescent="0.25">
      <c r="B5" s="193" t="s">
        <v>12</v>
      </c>
      <c r="C5" s="194">
        <v>72405</v>
      </c>
      <c r="D5" s="195">
        <v>27897</v>
      </c>
      <c r="E5" s="195">
        <v>34497</v>
      </c>
      <c r="F5" s="195">
        <v>72811</v>
      </c>
      <c r="G5" s="195">
        <v>15032</v>
      </c>
    </row>
    <row r="6" spans="2:9" x14ac:dyDescent="0.25">
      <c r="B6" s="196" t="s">
        <v>13</v>
      </c>
      <c r="C6" s="197">
        <v>38121</v>
      </c>
      <c r="D6" s="198">
        <v>57481</v>
      </c>
      <c r="E6" s="198">
        <v>24838</v>
      </c>
      <c r="F6" s="198">
        <v>32043</v>
      </c>
      <c r="G6" s="198">
        <v>96259</v>
      </c>
    </row>
    <row r="7" spans="2:9" x14ac:dyDescent="0.25">
      <c r="B7" s="196" t="s">
        <v>14</v>
      </c>
      <c r="C7" s="197">
        <v>71223</v>
      </c>
      <c r="D7" s="198">
        <v>19188</v>
      </c>
      <c r="E7" s="198">
        <v>95124</v>
      </c>
      <c r="F7" s="198">
        <v>97064</v>
      </c>
      <c r="G7" s="198">
        <v>10211</v>
      </c>
    </row>
    <row r="8" spans="2:9" x14ac:dyDescent="0.25">
      <c r="B8" s="196" t="s">
        <v>15</v>
      </c>
      <c r="C8" s="197">
        <v>68797</v>
      </c>
      <c r="D8" s="198">
        <v>99748</v>
      </c>
      <c r="E8" s="198">
        <v>39820</v>
      </c>
      <c r="F8" s="198">
        <v>12344</v>
      </c>
      <c r="G8" s="198">
        <v>28379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EBE9F-177F-4496-A7B2-417071A5ABEA}">
  <sheetPr>
    <tabColor rgb="FF636568"/>
  </sheetPr>
  <dimension ref="B1:I8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2" width="9.85546875" style="3" bestFit="1" customWidth="1"/>
    <col min="3" max="7" width="9.140625" style="3" customWidth="1"/>
    <col min="8" max="8" width="4.5703125" style="3" customWidth="1"/>
    <col min="9" max="9" width="9.85546875" style="3" bestFit="1" customWidth="1"/>
    <col min="10" max="16384" width="9.140625" style="3"/>
  </cols>
  <sheetData>
    <row r="1" spans="2:9" s="4" customFormat="1" ht="21" x14ac:dyDescent="0.35">
      <c r="D1" s="2" t="s">
        <v>36</v>
      </c>
    </row>
    <row r="2" spans="2:9" s="4" customFormat="1" ht="18.75" x14ac:dyDescent="0.3">
      <c r="D2" s="5" t="s">
        <v>32</v>
      </c>
    </row>
    <row r="3" spans="2:9" ht="18.75" customHeight="1" x14ac:dyDescent="0.3">
      <c r="I3" s="21"/>
    </row>
    <row r="4" spans="2:9" x14ac:dyDescent="0.25">
      <c r="B4" s="156"/>
      <c r="C4" s="157" t="s">
        <v>6</v>
      </c>
      <c r="D4" s="157" t="s">
        <v>7</v>
      </c>
      <c r="E4" s="157" t="s">
        <v>8</v>
      </c>
      <c r="F4" s="157" t="s">
        <v>9</v>
      </c>
      <c r="G4" s="157" t="s">
        <v>10</v>
      </c>
    </row>
    <row r="5" spans="2:9" x14ac:dyDescent="0.25">
      <c r="B5" s="193" t="s">
        <v>12</v>
      </c>
      <c r="C5" s="194">
        <v>72405</v>
      </c>
      <c r="D5" s="195">
        <v>27897</v>
      </c>
      <c r="E5" s="195">
        <v>34497</v>
      </c>
      <c r="F5" s="195">
        <v>72811</v>
      </c>
      <c r="G5" s="195">
        <v>15032</v>
      </c>
    </row>
    <row r="6" spans="2:9" x14ac:dyDescent="0.25">
      <c r="B6" s="196" t="s">
        <v>13</v>
      </c>
      <c r="C6" s="197">
        <v>38121</v>
      </c>
      <c r="D6" s="198">
        <v>57481</v>
      </c>
      <c r="E6" s="198">
        <v>24838</v>
      </c>
      <c r="F6" s="198">
        <v>32043</v>
      </c>
      <c r="G6" s="198">
        <v>96259</v>
      </c>
    </row>
    <row r="7" spans="2:9" x14ac:dyDescent="0.25">
      <c r="B7" s="196" t="s">
        <v>14</v>
      </c>
      <c r="C7" s="197">
        <v>71223</v>
      </c>
      <c r="D7" s="198">
        <v>19188</v>
      </c>
      <c r="E7" s="198">
        <v>95124</v>
      </c>
      <c r="F7" s="198">
        <v>97064</v>
      </c>
      <c r="G7" s="198">
        <v>10211</v>
      </c>
    </row>
    <row r="8" spans="2:9" x14ac:dyDescent="0.25">
      <c r="B8" s="196" t="s">
        <v>15</v>
      </c>
      <c r="C8" s="197">
        <v>68797</v>
      </c>
      <c r="D8" s="198">
        <v>99748</v>
      </c>
      <c r="E8" s="198">
        <v>39820</v>
      </c>
      <c r="F8" s="198">
        <v>12344</v>
      </c>
      <c r="G8" s="198">
        <v>28379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51B1B-0EC9-4899-9E43-A917C930AAC0}">
  <sheetPr>
    <tabColor rgb="FF636568"/>
  </sheetPr>
  <dimension ref="B1:I8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2" width="9.85546875" style="3" bestFit="1" customWidth="1"/>
    <col min="3" max="7" width="9.140625" style="3" customWidth="1"/>
    <col min="8" max="8" width="4.5703125" style="3" customWidth="1"/>
    <col min="9" max="9" width="9.85546875" style="3" bestFit="1" customWidth="1"/>
    <col min="10" max="16384" width="9.140625" style="3"/>
  </cols>
  <sheetData>
    <row r="1" spans="2:9" s="4" customFormat="1" ht="21" x14ac:dyDescent="0.35">
      <c r="D1" s="2" t="s">
        <v>36</v>
      </c>
    </row>
    <row r="2" spans="2:9" s="4" customFormat="1" ht="18.75" x14ac:dyDescent="0.3">
      <c r="D2" s="5" t="s">
        <v>32</v>
      </c>
    </row>
    <row r="3" spans="2:9" ht="18.75" customHeight="1" x14ac:dyDescent="0.3">
      <c r="I3" s="21"/>
    </row>
    <row r="4" spans="2:9" x14ac:dyDescent="0.25">
      <c r="B4" s="156"/>
      <c r="C4" s="157" t="s">
        <v>6</v>
      </c>
      <c r="D4" s="157" t="s">
        <v>7</v>
      </c>
      <c r="E4" s="157" t="s">
        <v>8</v>
      </c>
      <c r="F4" s="157" t="s">
        <v>9</v>
      </c>
      <c r="G4" s="157" t="s">
        <v>10</v>
      </c>
    </row>
    <row r="5" spans="2:9" x14ac:dyDescent="0.25">
      <c r="B5" s="193" t="s">
        <v>12</v>
      </c>
      <c r="C5" s="194">
        <v>72405</v>
      </c>
      <c r="D5" s="195">
        <v>27897</v>
      </c>
      <c r="E5" s="195">
        <v>34497</v>
      </c>
      <c r="F5" s="195">
        <v>72811</v>
      </c>
      <c r="G5" s="195">
        <v>15032</v>
      </c>
    </row>
    <row r="6" spans="2:9" x14ac:dyDescent="0.25">
      <c r="B6" s="196" t="s">
        <v>13</v>
      </c>
      <c r="C6" s="197">
        <v>38121</v>
      </c>
      <c r="D6" s="198">
        <v>57481</v>
      </c>
      <c r="E6" s="198">
        <v>24838</v>
      </c>
      <c r="F6" s="198">
        <v>32043</v>
      </c>
      <c r="G6" s="198">
        <v>96259</v>
      </c>
    </row>
    <row r="7" spans="2:9" x14ac:dyDescent="0.25">
      <c r="B7" s="196" t="s">
        <v>14</v>
      </c>
      <c r="C7" s="197">
        <v>71223</v>
      </c>
      <c r="D7" s="198">
        <v>19188</v>
      </c>
      <c r="E7" s="198">
        <v>95124</v>
      </c>
      <c r="F7" s="198">
        <v>97064</v>
      </c>
      <c r="G7" s="198">
        <v>10211</v>
      </c>
    </row>
    <row r="8" spans="2:9" x14ac:dyDescent="0.25">
      <c r="B8" s="196" t="s">
        <v>15</v>
      </c>
      <c r="C8" s="197">
        <v>68797</v>
      </c>
      <c r="D8" s="198">
        <v>99748</v>
      </c>
      <c r="E8" s="198">
        <v>39820</v>
      </c>
      <c r="F8" s="198">
        <v>12344</v>
      </c>
      <c r="G8" s="198">
        <v>28379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77258-4FF5-4950-9329-BA56EF1546CA}">
  <sheetPr>
    <tabColor rgb="FF636568"/>
  </sheetPr>
  <dimension ref="B1:J14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2" width="9.85546875" style="3" customWidth="1"/>
    <col min="3" max="8" width="9.140625" style="3" customWidth="1"/>
    <col min="9" max="9" width="4.5703125" style="3" customWidth="1"/>
    <col min="10" max="10" width="9.85546875" style="3" customWidth="1"/>
    <col min="11" max="16384" width="9.140625" style="3"/>
  </cols>
  <sheetData>
    <row r="1" spans="2:10" s="4" customFormat="1" ht="21" x14ac:dyDescent="0.35">
      <c r="D1" s="2" t="s">
        <v>37</v>
      </c>
    </row>
    <row r="2" spans="2:10" s="4" customFormat="1" ht="18.75" x14ac:dyDescent="0.3">
      <c r="D2" s="5" t="s">
        <v>32</v>
      </c>
    </row>
    <row r="3" spans="2:10" ht="18.75" customHeight="1" x14ac:dyDescent="0.3">
      <c r="J3" s="21"/>
    </row>
    <row r="4" spans="2:10" x14ac:dyDescent="0.25">
      <c r="B4" s="156"/>
      <c r="C4" s="157" t="s">
        <v>6</v>
      </c>
      <c r="D4" s="157" t="s">
        <v>7</v>
      </c>
      <c r="E4" s="157" t="s">
        <v>8</v>
      </c>
      <c r="F4" s="157" t="s">
        <v>9</v>
      </c>
      <c r="G4" s="157" t="s">
        <v>10</v>
      </c>
      <c r="H4" s="157" t="s">
        <v>11</v>
      </c>
    </row>
    <row r="5" spans="2:10" x14ac:dyDescent="0.25">
      <c r="B5" s="158" t="s">
        <v>12</v>
      </c>
      <c r="C5" s="199">
        <v>97363</v>
      </c>
      <c r="D5" s="199">
        <v>84813</v>
      </c>
      <c r="E5" s="199">
        <v>51754</v>
      </c>
      <c r="F5" s="199">
        <v>42935</v>
      </c>
      <c r="G5" s="199">
        <v>50800</v>
      </c>
      <c r="H5" s="199">
        <v>23208</v>
      </c>
    </row>
    <row r="6" spans="2:10" x14ac:dyDescent="0.25">
      <c r="B6" s="200" t="s">
        <v>13</v>
      </c>
      <c r="C6" s="163">
        <v>34276</v>
      </c>
      <c r="D6" s="163">
        <v>63808</v>
      </c>
      <c r="E6" s="163">
        <v>10165</v>
      </c>
      <c r="F6" s="163">
        <v>95462</v>
      </c>
      <c r="G6" s="163">
        <v>20756</v>
      </c>
      <c r="H6" s="164">
        <v>79003</v>
      </c>
    </row>
    <row r="7" spans="2:10" x14ac:dyDescent="0.25">
      <c r="B7" s="158" t="s">
        <v>14</v>
      </c>
      <c r="C7" s="199">
        <v>45365</v>
      </c>
      <c r="D7" s="199">
        <v>61188</v>
      </c>
      <c r="E7" s="199">
        <v>64547</v>
      </c>
      <c r="F7" s="199">
        <v>88343</v>
      </c>
      <c r="G7" s="199">
        <v>46606</v>
      </c>
      <c r="H7" s="199">
        <v>15363</v>
      </c>
    </row>
    <row r="8" spans="2:10" x14ac:dyDescent="0.25">
      <c r="B8" s="201" t="s">
        <v>15</v>
      </c>
      <c r="C8" s="202">
        <v>71093</v>
      </c>
      <c r="D8" s="202">
        <v>38484</v>
      </c>
      <c r="E8" s="202">
        <v>90140</v>
      </c>
      <c r="F8" s="202">
        <v>69289</v>
      </c>
      <c r="G8" s="202">
        <v>85749</v>
      </c>
      <c r="H8" s="162">
        <v>84508</v>
      </c>
    </row>
    <row r="9" spans="2:10" x14ac:dyDescent="0.25">
      <c r="B9" s="203" t="s">
        <v>16</v>
      </c>
      <c r="C9" s="204">
        <v>62342</v>
      </c>
      <c r="D9" s="204">
        <v>10756</v>
      </c>
      <c r="E9" s="204">
        <v>42977</v>
      </c>
      <c r="F9" s="204">
        <v>26622</v>
      </c>
      <c r="G9" s="204">
        <v>34882</v>
      </c>
      <c r="H9" s="168">
        <v>99988</v>
      </c>
    </row>
    <row r="10" spans="2:10" x14ac:dyDescent="0.25">
      <c r="B10" s="158" t="s">
        <v>17</v>
      </c>
      <c r="C10" s="199">
        <v>24572</v>
      </c>
      <c r="D10" s="199">
        <v>92606</v>
      </c>
      <c r="E10" s="199">
        <v>23144</v>
      </c>
      <c r="F10" s="199">
        <v>75100</v>
      </c>
      <c r="G10" s="199">
        <v>82957</v>
      </c>
      <c r="H10" s="199">
        <v>89264</v>
      </c>
    </row>
    <row r="11" spans="2:10" x14ac:dyDescent="0.25">
      <c r="B11" s="201" t="s">
        <v>18</v>
      </c>
      <c r="C11" s="202">
        <v>52167</v>
      </c>
      <c r="D11" s="202">
        <v>72789</v>
      </c>
      <c r="E11" s="202">
        <v>64566</v>
      </c>
      <c r="F11" s="202">
        <v>73884</v>
      </c>
      <c r="G11" s="202">
        <v>94051</v>
      </c>
      <c r="H11" s="162">
        <v>72894</v>
      </c>
    </row>
    <row r="12" spans="2:10" x14ac:dyDescent="0.25">
      <c r="B12" s="205" t="s">
        <v>19</v>
      </c>
      <c r="C12" s="206">
        <v>78937</v>
      </c>
      <c r="D12" s="206">
        <v>25833</v>
      </c>
      <c r="E12" s="206">
        <v>83419</v>
      </c>
      <c r="F12" s="206">
        <v>70990</v>
      </c>
      <c r="G12" s="206">
        <v>60864</v>
      </c>
      <c r="H12" s="166">
        <v>95931</v>
      </c>
    </row>
    <row r="13" spans="2:10" x14ac:dyDescent="0.25">
      <c r="B13" s="205" t="s">
        <v>20</v>
      </c>
      <c r="C13" s="206">
        <v>55191</v>
      </c>
      <c r="D13" s="206">
        <v>11819</v>
      </c>
      <c r="E13" s="206">
        <v>36677</v>
      </c>
      <c r="F13" s="206">
        <v>79693</v>
      </c>
      <c r="G13" s="206">
        <v>95943</v>
      </c>
      <c r="H13" s="166">
        <v>16869</v>
      </c>
    </row>
    <row r="14" spans="2:10" x14ac:dyDescent="0.25">
      <c r="B14" s="203" t="s">
        <v>21</v>
      </c>
      <c r="C14" s="204">
        <v>78919</v>
      </c>
      <c r="D14" s="204">
        <v>97447</v>
      </c>
      <c r="E14" s="204">
        <v>69454</v>
      </c>
      <c r="F14" s="204">
        <v>38647</v>
      </c>
      <c r="G14" s="204">
        <v>28952</v>
      </c>
      <c r="H14" s="168">
        <v>87303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E2DC1-6CBD-464A-9694-47E703105C8C}">
  <sheetPr>
    <tabColor rgb="FF636568"/>
  </sheetPr>
  <dimension ref="B1:J14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2" width="9.85546875" style="3" customWidth="1"/>
    <col min="3" max="8" width="9.140625" style="3" customWidth="1"/>
    <col min="9" max="9" width="4.5703125" style="3" customWidth="1"/>
    <col min="10" max="10" width="9.85546875" style="3" customWidth="1"/>
    <col min="11" max="16384" width="9.140625" style="3"/>
  </cols>
  <sheetData>
    <row r="1" spans="2:10" s="4" customFormat="1" ht="21" x14ac:dyDescent="0.35">
      <c r="D1" s="2" t="s">
        <v>37</v>
      </c>
    </row>
    <row r="2" spans="2:10" s="4" customFormat="1" ht="18.75" x14ac:dyDescent="0.3">
      <c r="D2" s="5" t="s">
        <v>32</v>
      </c>
    </row>
    <row r="3" spans="2:10" ht="18.75" customHeight="1" x14ac:dyDescent="0.3">
      <c r="J3" s="21"/>
    </row>
    <row r="4" spans="2:10" x14ac:dyDescent="0.25">
      <c r="B4" s="156"/>
      <c r="C4" s="157" t="s">
        <v>6</v>
      </c>
      <c r="D4" s="157" t="s">
        <v>7</v>
      </c>
      <c r="E4" s="157" t="s">
        <v>8</v>
      </c>
      <c r="F4" s="157" t="s">
        <v>9</v>
      </c>
      <c r="G4" s="157" t="s">
        <v>10</v>
      </c>
      <c r="H4" s="157" t="s">
        <v>11</v>
      </c>
    </row>
    <row r="5" spans="2:10" x14ac:dyDescent="0.25">
      <c r="B5" s="158" t="s">
        <v>12</v>
      </c>
      <c r="C5" s="199">
        <v>97363</v>
      </c>
      <c r="D5" s="199">
        <v>84813</v>
      </c>
      <c r="E5" s="199">
        <v>51754</v>
      </c>
      <c r="F5" s="199">
        <v>42935</v>
      </c>
      <c r="G5" s="199">
        <v>50800</v>
      </c>
      <c r="H5" s="199">
        <v>23208</v>
      </c>
    </row>
    <row r="6" spans="2:10" x14ac:dyDescent="0.25">
      <c r="B6" s="200" t="s">
        <v>13</v>
      </c>
      <c r="C6" s="163">
        <v>34276</v>
      </c>
      <c r="D6" s="163">
        <v>63808</v>
      </c>
      <c r="E6" s="163">
        <v>10165</v>
      </c>
      <c r="F6" s="163">
        <v>95462</v>
      </c>
      <c r="G6" s="163">
        <v>20756</v>
      </c>
      <c r="H6" s="164">
        <v>79003</v>
      </c>
    </row>
    <row r="7" spans="2:10" x14ac:dyDescent="0.25">
      <c r="B7" s="158" t="s">
        <v>14</v>
      </c>
      <c r="C7" s="199">
        <v>45365</v>
      </c>
      <c r="D7" s="199">
        <v>61188</v>
      </c>
      <c r="E7" s="199">
        <v>64547</v>
      </c>
      <c r="F7" s="199">
        <v>88343</v>
      </c>
      <c r="G7" s="199">
        <v>46606</v>
      </c>
      <c r="H7" s="199">
        <v>15363</v>
      </c>
    </row>
    <row r="8" spans="2:10" x14ac:dyDescent="0.25">
      <c r="B8" s="201" t="s">
        <v>15</v>
      </c>
      <c r="C8" s="202">
        <v>71093</v>
      </c>
      <c r="D8" s="202">
        <v>38484</v>
      </c>
      <c r="E8" s="202">
        <v>90140</v>
      </c>
      <c r="F8" s="202">
        <v>69289</v>
      </c>
      <c r="G8" s="202">
        <v>85749</v>
      </c>
      <c r="H8" s="162">
        <v>84508</v>
      </c>
    </row>
    <row r="9" spans="2:10" x14ac:dyDescent="0.25">
      <c r="B9" s="203" t="s">
        <v>16</v>
      </c>
      <c r="C9" s="204">
        <v>62342</v>
      </c>
      <c r="D9" s="204">
        <v>10756</v>
      </c>
      <c r="E9" s="204">
        <v>42977</v>
      </c>
      <c r="F9" s="204">
        <v>26622</v>
      </c>
      <c r="G9" s="204">
        <v>34882</v>
      </c>
      <c r="H9" s="168">
        <v>99988</v>
      </c>
    </row>
    <row r="10" spans="2:10" x14ac:dyDescent="0.25">
      <c r="B10" s="158" t="s">
        <v>17</v>
      </c>
      <c r="C10" s="199">
        <v>24572</v>
      </c>
      <c r="D10" s="199">
        <v>92606</v>
      </c>
      <c r="E10" s="199">
        <v>23144</v>
      </c>
      <c r="F10" s="199">
        <v>75100</v>
      </c>
      <c r="G10" s="199">
        <v>82957</v>
      </c>
      <c r="H10" s="199">
        <v>89264</v>
      </c>
    </row>
    <row r="11" spans="2:10" x14ac:dyDescent="0.25">
      <c r="B11" s="201" t="s">
        <v>18</v>
      </c>
      <c r="C11" s="202">
        <v>52167</v>
      </c>
      <c r="D11" s="202">
        <v>72789</v>
      </c>
      <c r="E11" s="202">
        <v>64566</v>
      </c>
      <c r="F11" s="202">
        <v>73884</v>
      </c>
      <c r="G11" s="202">
        <v>94051</v>
      </c>
      <c r="H11" s="162">
        <v>72894</v>
      </c>
    </row>
    <row r="12" spans="2:10" x14ac:dyDescent="0.25">
      <c r="B12" s="205" t="s">
        <v>19</v>
      </c>
      <c r="C12" s="206">
        <v>78937</v>
      </c>
      <c r="D12" s="206">
        <v>25833</v>
      </c>
      <c r="E12" s="206">
        <v>83419</v>
      </c>
      <c r="F12" s="206">
        <v>70990</v>
      </c>
      <c r="G12" s="206">
        <v>60864</v>
      </c>
      <c r="H12" s="166">
        <v>95931</v>
      </c>
    </row>
    <row r="13" spans="2:10" x14ac:dyDescent="0.25">
      <c r="B13" s="205" t="s">
        <v>20</v>
      </c>
      <c r="C13" s="206">
        <v>55191</v>
      </c>
      <c r="D13" s="206">
        <v>11819</v>
      </c>
      <c r="E13" s="206">
        <v>36677</v>
      </c>
      <c r="F13" s="206">
        <v>79693</v>
      </c>
      <c r="G13" s="206">
        <v>95943</v>
      </c>
      <c r="H13" s="166">
        <v>16869</v>
      </c>
    </row>
    <row r="14" spans="2:10" x14ac:dyDescent="0.25">
      <c r="B14" s="203" t="s">
        <v>21</v>
      </c>
      <c r="C14" s="204">
        <v>78919</v>
      </c>
      <c r="D14" s="204">
        <v>97447</v>
      </c>
      <c r="E14" s="204">
        <v>69454</v>
      </c>
      <c r="F14" s="204">
        <v>38647</v>
      </c>
      <c r="G14" s="204">
        <v>28952</v>
      </c>
      <c r="H14" s="168">
        <v>87303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E0311-399E-48A8-81F3-FFDB8C528DA6}">
  <sheetPr>
    <tabColor rgb="FF636568"/>
  </sheetPr>
  <dimension ref="B1:J14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2" width="9.85546875" style="3" customWidth="1"/>
    <col min="3" max="8" width="9.140625" style="3" customWidth="1"/>
    <col min="9" max="9" width="4.5703125" style="3" customWidth="1"/>
    <col min="10" max="10" width="9.85546875" style="3" customWidth="1"/>
    <col min="11" max="16384" width="9.140625" style="3"/>
  </cols>
  <sheetData>
    <row r="1" spans="2:10" s="4" customFormat="1" ht="21" x14ac:dyDescent="0.35">
      <c r="D1" s="2" t="s">
        <v>37</v>
      </c>
    </row>
    <row r="2" spans="2:10" s="4" customFormat="1" ht="18.75" x14ac:dyDescent="0.3">
      <c r="D2" s="5" t="s">
        <v>32</v>
      </c>
    </row>
    <row r="3" spans="2:10" ht="18.75" customHeight="1" x14ac:dyDescent="0.3">
      <c r="J3" s="21"/>
    </row>
    <row r="4" spans="2:10" x14ac:dyDescent="0.25">
      <c r="B4" s="156"/>
      <c r="C4" s="157" t="s">
        <v>6</v>
      </c>
      <c r="D4" s="157" t="s">
        <v>7</v>
      </c>
      <c r="E4" s="157" t="s">
        <v>8</v>
      </c>
      <c r="F4" s="157" t="s">
        <v>9</v>
      </c>
      <c r="G4" s="157" t="s">
        <v>10</v>
      </c>
      <c r="H4" s="157" t="s">
        <v>11</v>
      </c>
    </row>
    <row r="5" spans="2:10" x14ac:dyDescent="0.25">
      <c r="B5" s="158" t="s">
        <v>12</v>
      </c>
      <c r="C5" s="199">
        <v>97363</v>
      </c>
      <c r="D5" s="199">
        <v>84813</v>
      </c>
      <c r="E5" s="199">
        <v>51754</v>
      </c>
      <c r="F5" s="199">
        <v>42935</v>
      </c>
      <c r="G5" s="199">
        <v>50800</v>
      </c>
      <c r="H5" s="199">
        <v>23208</v>
      </c>
    </row>
    <row r="6" spans="2:10" x14ac:dyDescent="0.25">
      <c r="B6" s="200" t="s">
        <v>13</v>
      </c>
      <c r="C6" s="163">
        <v>34276</v>
      </c>
      <c r="D6" s="163">
        <v>63808</v>
      </c>
      <c r="E6" s="163">
        <v>10165</v>
      </c>
      <c r="F6" s="163">
        <v>95462</v>
      </c>
      <c r="G6" s="163">
        <v>20756</v>
      </c>
      <c r="H6" s="164">
        <v>79003</v>
      </c>
    </row>
    <row r="7" spans="2:10" x14ac:dyDescent="0.25">
      <c r="B7" s="158" t="s">
        <v>14</v>
      </c>
      <c r="C7" s="199">
        <v>45365</v>
      </c>
      <c r="D7" s="199">
        <v>61188</v>
      </c>
      <c r="E7" s="199">
        <v>64547</v>
      </c>
      <c r="F7" s="199">
        <v>88343</v>
      </c>
      <c r="G7" s="199">
        <v>46606</v>
      </c>
      <c r="H7" s="199">
        <v>15363</v>
      </c>
    </row>
    <row r="8" spans="2:10" x14ac:dyDescent="0.25">
      <c r="B8" s="201" t="s">
        <v>15</v>
      </c>
      <c r="C8" s="202">
        <v>71093</v>
      </c>
      <c r="D8" s="202">
        <v>38484</v>
      </c>
      <c r="E8" s="202">
        <v>90140</v>
      </c>
      <c r="F8" s="202">
        <v>69289</v>
      </c>
      <c r="G8" s="202">
        <v>85749</v>
      </c>
      <c r="H8" s="162">
        <v>84508</v>
      </c>
    </row>
    <row r="9" spans="2:10" x14ac:dyDescent="0.25">
      <c r="B9" s="203" t="s">
        <v>16</v>
      </c>
      <c r="C9" s="204">
        <v>62342</v>
      </c>
      <c r="D9" s="204">
        <v>10756</v>
      </c>
      <c r="E9" s="204">
        <v>42977</v>
      </c>
      <c r="F9" s="204">
        <v>26622</v>
      </c>
      <c r="G9" s="204">
        <v>34882</v>
      </c>
      <c r="H9" s="168">
        <v>99988</v>
      </c>
    </row>
    <row r="10" spans="2:10" x14ac:dyDescent="0.25">
      <c r="B10" s="158" t="s">
        <v>17</v>
      </c>
      <c r="C10" s="199">
        <v>24572</v>
      </c>
      <c r="D10" s="199">
        <v>92606</v>
      </c>
      <c r="E10" s="199">
        <v>23144</v>
      </c>
      <c r="F10" s="199">
        <v>75100</v>
      </c>
      <c r="G10" s="199">
        <v>82957</v>
      </c>
      <c r="H10" s="199">
        <v>89264</v>
      </c>
    </row>
    <row r="11" spans="2:10" x14ac:dyDescent="0.25">
      <c r="B11" s="201" t="s">
        <v>18</v>
      </c>
      <c r="C11" s="202">
        <v>52167</v>
      </c>
      <c r="D11" s="202">
        <v>72789</v>
      </c>
      <c r="E11" s="202">
        <v>64566</v>
      </c>
      <c r="F11" s="202">
        <v>73884</v>
      </c>
      <c r="G11" s="202">
        <v>94051</v>
      </c>
      <c r="H11" s="162">
        <v>72894</v>
      </c>
    </row>
    <row r="12" spans="2:10" x14ac:dyDescent="0.25">
      <c r="B12" s="205" t="s">
        <v>19</v>
      </c>
      <c r="C12" s="206">
        <v>78937</v>
      </c>
      <c r="D12" s="206">
        <v>25833</v>
      </c>
      <c r="E12" s="206">
        <v>83419</v>
      </c>
      <c r="F12" s="206">
        <v>70990</v>
      </c>
      <c r="G12" s="206">
        <v>60864</v>
      </c>
      <c r="H12" s="166">
        <v>95931</v>
      </c>
    </row>
    <row r="13" spans="2:10" x14ac:dyDescent="0.25">
      <c r="B13" s="205" t="s">
        <v>20</v>
      </c>
      <c r="C13" s="206">
        <v>55191</v>
      </c>
      <c r="D13" s="206">
        <v>11819</v>
      </c>
      <c r="E13" s="206">
        <v>36677</v>
      </c>
      <c r="F13" s="206">
        <v>79693</v>
      </c>
      <c r="G13" s="206">
        <v>95943</v>
      </c>
      <c r="H13" s="166">
        <v>16869</v>
      </c>
    </row>
    <row r="14" spans="2:10" x14ac:dyDescent="0.25">
      <c r="B14" s="203" t="s">
        <v>21</v>
      </c>
      <c r="C14" s="204">
        <v>78919</v>
      </c>
      <c r="D14" s="204">
        <v>97447</v>
      </c>
      <c r="E14" s="204">
        <v>69454</v>
      </c>
      <c r="F14" s="204">
        <v>38647</v>
      </c>
      <c r="G14" s="204">
        <v>28952</v>
      </c>
      <c r="H14" s="168">
        <v>87303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19A43-1A21-4DCC-8840-798FCFCF6F59}">
  <sheetPr>
    <tabColor rgb="FF636568"/>
  </sheetPr>
  <dimension ref="B1:Y99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25" width="9.140625" style="6" customWidth="1"/>
    <col min="26" max="16384" width="9.140625" style="3"/>
  </cols>
  <sheetData>
    <row r="1" spans="2:25" s="4" customFormat="1" ht="21" x14ac:dyDescent="0.35">
      <c r="D1" s="2" t="s">
        <v>45</v>
      </c>
    </row>
    <row r="2" spans="2:25" s="4" customFormat="1" ht="18.75" x14ac:dyDescent="0.3">
      <c r="D2" s="5" t="s">
        <v>46</v>
      </c>
    </row>
    <row r="4" spans="2:25" x14ac:dyDescent="0.25">
      <c r="B4" s="8">
        <v>1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</row>
    <row r="5" spans="2:25" x14ac:dyDescent="0.25"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</row>
    <row r="6" spans="2:25" x14ac:dyDescent="0.25"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</row>
    <row r="7" spans="2:25" x14ac:dyDescent="0.25"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</row>
    <row r="8" spans="2:25" x14ac:dyDescent="0.25"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</row>
    <row r="9" spans="2:25" x14ac:dyDescent="0.25"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</row>
    <row r="10" spans="2:25" x14ac:dyDescent="0.25"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</row>
    <row r="11" spans="2:25" x14ac:dyDescent="0.25"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</row>
    <row r="12" spans="2:25" x14ac:dyDescent="0.25"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</row>
    <row r="13" spans="2:25" x14ac:dyDescent="0.25"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</row>
    <row r="14" spans="2:25" x14ac:dyDescent="0.25"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</row>
    <row r="15" spans="2:25" x14ac:dyDescent="0.25"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</row>
    <row r="16" spans="2:25" x14ac:dyDescent="0.25"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</row>
    <row r="17" spans="2:25" x14ac:dyDescent="0.25"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</row>
    <row r="18" spans="2:25" x14ac:dyDescent="0.25"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</row>
    <row r="19" spans="2:25" x14ac:dyDescent="0.25"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</row>
    <row r="20" spans="2:25" x14ac:dyDescent="0.25"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</row>
    <row r="21" spans="2:25" x14ac:dyDescent="0.25"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</row>
    <row r="22" spans="2:25" x14ac:dyDescent="0.25"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</row>
    <row r="23" spans="2:25" x14ac:dyDescent="0.25"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</row>
    <row r="24" spans="2:25" x14ac:dyDescent="0.25"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</row>
    <row r="25" spans="2:25" x14ac:dyDescent="0.25"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</row>
    <row r="26" spans="2:25" x14ac:dyDescent="0.25"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</row>
    <row r="27" spans="2:25" x14ac:dyDescent="0.25"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</row>
    <row r="28" spans="2:25" x14ac:dyDescent="0.25"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</row>
    <row r="29" spans="2:25" x14ac:dyDescent="0.25"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</row>
    <row r="30" spans="2:25" x14ac:dyDescent="0.25"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</row>
    <row r="31" spans="2:25" x14ac:dyDescent="0.25"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</row>
    <row r="32" spans="2:25" x14ac:dyDescent="0.25"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</row>
    <row r="33" spans="2:25" x14ac:dyDescent="0.25"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</row>
    <row r="34" spans="2:25" x14ac:dyDescent="0.25"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</row>
    <row r="35" spans="2:25" x14ac:dyDescent="0.25"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</row>
    <row r="36" spans="2:25" x14ac:dyDescent="0.25"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</row>
    <row r="37" spans="2:25" x14ac:dyDescent="0.25"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</row>
    <row r="38" spans="2:25" x14ac:dyDescent="0.25"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</row>
    <row r="39" spans="2:25" x14ac:dyDescent="0.25"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</row>
    <row r="40" spans="2:25" x14ac:dyDescent="0.25"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</row>
    <row r="41" spans="2:25" x14ac:dyDescent="0.25"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</row>
    <row r="42" spans="2:25" x14ac:dyDescent="0.25"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</row>
    <row r="43" spans="2:25" x14ac:dyDescent="0.25"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</row>
    <row r="44" spans="2:25" x14ac:dyDescent="0.25"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</row>
    <row r="45" spans="2:25" x14ac:dyDescent="0.25"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</row>
    <row r="46" spans="2:25" x14ac:dyDescent="0.25"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</row>
    <row r="47" spans="2:25" x14ac:dyDescent="0.25"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</row>
    <row r="48" spans="2:25" x14ac:dyDescent="0.25"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</row>
    <row r="49" spans="2:25" x14ac:dyDescent="0.25"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</row>
    <row r="50" spans="2:25" x14ac:dyDescent="0.25"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</row>
    <row r="51" spans="2:25" x14ac:dyDescent="0.25"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</row>
    <row r="52" spans="2:25" x14ac:dyDescent="0.25"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</row>
    <row r="53" spans="2:25" x14ac:dyDescent="0.25"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</row>
    <row r="54" spans="2:25" x14ac:dyDescent="0.25"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</row>
    <row r="55" spans="2:25" x14ac:dyDescent="0.25"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</row>
    <row r="56" spans="2:25" x14ac:dyDescent="0.25"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</row>
    <row r="57" spans="2:25" x14ac:dyDescent="0.25"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</row>
    <row r="58" spans="2:25" x14ac:dyDescent="0.25"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</row>
    <row r="59" spans="2:25" x14ac:dyDescent="0.25"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</row>
    <row r="60" spans="2:25" x14ac:dyDescent="0.25"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</row>
    <row r="61" spans="2:25" x14ac:dyDescent="0.25"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</row>
    <row r="62" spans="2:25" x14ac:dyDescent="0.25"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</row>
    <row r="63" spans="2:25" x14ac:dyDescent="0.25"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</row>
    <row r="64" spans="2:25" x14ac:dyDescent="0.25"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</row>
    <row r="65" spans="2:25" x14ac:dyDescent="0.25"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</row>
    <row r="66" spans="2:25" x14ac:dyDescent="0.25"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</row>
    <row r="67" spans="2:25" x14ac:dyDescent="0.25"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</row>
    <row r="68" spans="2:25" x14ac:dyDescent="0.25"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</row>
    <row r="69" spans="2:25" x14ac:dyDescent="0.25"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</row>
    <row r="70" spans="2:25" x14ac:dyDescent="0.25"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</row>
    <row r="71" spans="2:25" x14ac:dyDescent="0.25"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</row>
    <row r="72" spans="2:25" x14ac:dyDescent="0.25"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</row>
    <row r="73" spans="2:25" x14ac:dyDescent="0.25"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</row>
    <row r="74" spans="2:25" x14ac:dyDescent="0.25"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</row>
    <row r="75" spans="2:25" x14ac:dyDescent="0.25"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</row>
    <row r="76" spans="2:25" x14ac:dyDescent="0.25"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</row>
    <row r="77" spans="2:25" x14ac:dyDescent="0.25"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</row>
    <row r="78" spans="2:25" x14ac:dyDescent="0.25"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</row>
    <row r="79" spans="2:25" x14ac:dyDescent="0.25"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</row>
    <row r="80" spans="2:25" x14ac:dyDescent="0.25"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</row>
    <row r="81" spans="2:25" x14ac:dyDescent="0.25"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</row>
    <row r="82" spans="2:25" x14ac:dyDescent="0.25"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</row>
    <row r="83" spans="2:25" x14ac:dyDescent="0.25"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</row>
    <row r="84" spans="2:25" x14ac:dyDescent="0.25"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</row>
    <row r="85" spans="2:25" x14ac:dyDescent="0.25"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</row>
    <row r="86" spans="2:25" x14ac:dyDescent="0.25"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</row>
    <row r="87" spans="2:25" x14ac:dyDescent="0.25"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</row>
    <row r="88" spans="2:25" x14ac:dyDescent="0.25"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</row>
    <row r="89" spans="2:25" x14ac:dyDescent="0.25"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</row>
    <row r="90" spans="2:25" x14ac:dyDescent="0.25"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</row>
    <row r="91" spans="2:25" x14ac:dyDescent="0.25"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</row>
    <row r="92" spans="2:25" x14ac:dyDescent="0.25"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</row>
    <row r="93" spans="2:25" x14ac:dyDescent="0.25"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</row>
    <row r="94" spans="2:25" x14ac:dyDescent="0.25"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</row>
    <row r="95" spans="2:25" x14ac:dyDescent="0.25"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</row>
    <row r="96" spans="2:25" x14ac:dyDescent="0.25"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</row>
    <row r="97" spans="2:25" x14ac:dyDescent="0.25"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</row>
    <row r="98" spans="2:25" x14ac:dyDescent="0.25"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</row>
    <row r="99" spans="2:25" x14ac:dyDescent="0.25"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3DAA4-2F4F-4FD0-A205-26D6F94060BD}">
  <sheetPr>
    <tabColor rgb="FF636568"/>
  </sheetPr>
  <dimension ref="B1:Y99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25" width="9.140625" style="6" customWidth="1"/>
    <col min="26" max="16384" width="9.140625" style="3"/>
  </cols>
  <sheetData>
    <row r="1" spans="2:25" s="4" customFormat="1" ht="21" x14ac:dyDescent="0.35">
      <c r="D1" s="2" t="s">
        <v>45</v>
      </c>
    </row>
    <row r="2" spans="2:25" s="4" customFormat="1" ht="18.75" x14ac:dyDescent="0.3">
      <c r="D2" s="5" t="s">
        <v>46</v>
      </c>
    </row>
    <row r="4" spans="2:25" x14ac:dyDescent="0.25">
      <c r="B4" s="8">
        <v>1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</row>
    <row r="5" spans="2:25" x14ac:dyDescent="0.25"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</row>
    <row r="6" spans="2:25" x14ac:dyDescent="0.25"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</row>
    <row r="7" spans="2:25" x14ac:dyDescent="0.25"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</row>
    <row r="8" spans="2:25" x14ac:dyDescent="0.25"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</row>
    <row r="9" spans="2:25" x14ac:dyDescent="0.25"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</row>
    <row r="10" spans="2:25" x14ac:dyDescent="0.25"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</row>
    <row r="11" spans="2:25" x14ac:dyDescent="0.25"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</row>
    <row r="12" spans="2:25" x14ac:dyDescent="0.25"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</row>
    <row r="13" spans="2:25" x14ac:dyDescent="0.25"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</row>
    <row r="14" spans="2:25" x14ac:dyDescent="0.25"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</row>
    <row r="15" spans="2:25" x14ac:dyDescent="0.25"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</row>
    <row r="16" spans="2:25" x14ac:dyDescent="0.25"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</row>
    <row r="17" spans="2:25" x14ac:dyDescent="0.25"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</row>
    <row r="18" spans="2:25" x14ac:dyDescent="0.25"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</row>
    <row r="19" spans="2:25" x14ac:dyDescent="0.25"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</row>
    <row r="20" spans="2:25" x14ac:dyDescent="0.25"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</row>
    <row r="21" spans="2:25" x14ac:dyDescent="0.25"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</row>
    <row r="22" spans="2:25" x14ac:dyDescent="0.25"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</row>
    <row r="23" spans="2:25" x14ac:dyDescent="0.25"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</row>
    <row r="24" spans="2:25" x14ac:dyDescent="0.25"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</row>
    <row r="25" spans="2:25" x14ac:dyDescent="0.25"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</row>
    <row r="26" spans="2:25" x14ac:dyDescent="0.25"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</row>
    <row r="27" spans="2:25" x14ac:dyDescent="0.25"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</row>
    <row r="28" spans="2:25" x14ac:dyDescent="0.25"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</row>
    <row r="29" spans="2:25" x14ac:dyDescent="0.25"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</row>
    <row r="30" spans="2:25" x14ac:dyDescent="0.25"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</row>
    <row r="31" spans="2:25" x14ac:dyDescent="0.25"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</row>
    <row r="32" spans="2:25" x14ac:dyDescent="0.25"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</row>
    <row r="33" spans="2:25" x14ac:dyDescent="0.25"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</row>
    <row r="34" spans="2:25" x14ac:dyDescent="0.25"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</row>
    <row r="35" spans="2:25" x14ac:dyDescent="0.25"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</row>
    <row r="36" spans="2:25" x14ac:dyDescent="0.25"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</row>
    <row r="37" spans="2:25" x14ac:dyDescent="0.25"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</row>
    <row r="38" spans="2:25" x14ac:dyDescent="0.25"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</row>
    <row r="39" spans="2:25" x14ac:dyDescent="0.25"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</row>
    <row r="40" spans="2:25" x14ac:dyDescent="0.25"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</row>
    <row r="41" spans="2:25" x14ac:dyDescent="0.25"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</row>
    <row r="42" spans="2:25" x14ac:dyDescent="0.25"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</row>
    <row r="43" spans="2:25" x14ac:dyDescent="0.25"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</row>
    <row r="44" spans="2:25" x14ac:dyDescent="0.25"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</row>
    <row r="45" spans="2:25" x14ac:dyDescent="0.25"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</row>
    <row r="46" spans="2:25" x14ac:dyDescent="0.25"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</row>
    <row r="47" spans="2:25" x14ac:dyDescent="0.25"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</row>
    <row r="48" spans="2:25" x14ac:dyDescent="0.25"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</row>
    <row r="49" spans="2:25" x14ac:dyDescent="0.25"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</row>
    <row r="50" spans="2:25" x14ac:dyDescent="0.25"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</row>
    <row r="51" spans="2:25" x14ac:dyDescent="0.25"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</row>
    <row r="52" spans="2:25" x14ac:dyDescent="0.25"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</row>
    <row r="53" spans="2:25" x14ac:dyDescent="0.25"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</row>
    <row r="54" spans="2:25" x14ac:dyDescent="0.25"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</row>
    <row r="55" spans="2:25" x14ac:dyDescent="0.25"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</row>
    <row r="56" spans="2:25" x14ac:dyDescent="0.25"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</row>
    <row r="57" spans="2:25" x14ac:dyDescent="0.25"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</row>
    <row r="58" spans="2:25" x14ac:dyDescent="0.25"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</row>
    <row r="59" spans="2:25" x14ac:dyDescent="0.25"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</row>
    <row r="60" spans="2:25" x14ac:dyDescent="0.25"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</row>
    <row r="61" spans="2:25" x14ac:dyDescent="0.25"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</row>
    <row r="62" spans="2:25" x14ac:dyDescent="0.25"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</row>
    <row r="63" spans="2:25" x14ac:dyDescent="0.25"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</row>
    <row r="64" spans="2:25" x14ac:dyDescent="0.25"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</row>
    <row r="65" spans="2:25" x14ac:dyDescent="0.25"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</row>
    <row r="66" spans="2:25" x14ac:dyDescent="0.25"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</row>
    <row r="67" spans="2:25" x14ac:dyDescent="0.25"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</row>
    <row r="68" spans="2:25" x14ac:dyDescent="0.25"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</row>
    <row r="69" spans="2:25" x14ac:dyDescent="0.25"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</row>
    <row r="70" spans="2:25" x14ac:dyDescent="0.25"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</row>
    <row r="71" spans="2:25" x14ac:dyDescent="0.25"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</row>
    <row r="72" spans="2:25" x14ac:dyDescent="0.25"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</row>
    <row r="73" spans="2:25" x14ac:dyDescent="0.25"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</row>
    <row r="74" spans="2:25" x14ac:dyDescent="0.25"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</row>
    <row r="75" spans="2:25" x14ac:dyDescent="0.25"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</row>
    <row r="76" spans="2:25" x14ac:dyDescent="0.25"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</row>
    <row r="77" spans="2:25" x14ac:dyDescent="0.25"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</row>
    <row r="78" spans="2:25" x14ac:dyDescent="0.25"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</row>
    <row r="79" spans="2:25" x14ac:dyDescent="0.25"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</row>
    <row r="80" spans="2:25" x14ac:dyDescent="0.25"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</row>
    <row r="81" spans="2:25" x14ac:dyDescent="0.25"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</row>
    <row r="82" spans="2:25" x14ac:dyDescent="0.25"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</row>
    <row r="83" spans="2:25" x14ac:dyDescent="0.25"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</row>
    <row r="84" spans="2:25" x14ac:dyDescent="0.25"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</row>
    <row r="85" spans="2:25" x14ac:dyDescent="0.25">
      <c r="B85" s="7">
        <v>0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</row>
    <row r="86" spans="2:25" x14ac:dyDescent="0.25"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</row>
    <row r="87" spans="2:25" x14ac:dyDescent="0.25">
      <c r="B87" s="7">
        <v>0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</row>
    <row r="88" spans="2:25" x14ac:dyDescent="0.25">
      <c r="B88" s="7">
        <v>0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</row>
    <row r="89" spans="2:25" x14ac:dyDescent="0.25">
      <c r="B89" s="7">
        <v>0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</row>
    <row r="90" spans="2:25" x14ac:dyDescent="0.25"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</row>
    <row r="91" spans="2:25" x14ac:dyDescent="0.25">
      <c r="B91" s="7">
        <v>0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</row>
    <row r="92" spans="2:25" x14ac:dyDescent="0.25">
      <c r="B92" s="7">
        <v>0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</row>
    <row r="93" spans="2:25" x14ac:dyDescent="0.25">
      <c r="B93" s="7">
        <v>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</row>
    <row r="94" spans="2:25" x14ac:dyDescent="0.25"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</row>
    <row r="95" spans="2:25" x14ac:dyDescent="0.25">
      <c r="B95" s="7">
        <v>0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</row>
    <row r="96" spans="2:25" x14ac:dyDescent="0.25">
      <c r="B96" s="7">
        <v>0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</row>
    <row r="97" spans="2:25" x14ac:dyDescent="0.25"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</row>
    <row r="98" spans="2:25" x14ac:dyDescent="0.25"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</row>
    <row r="99" spans="2:25" x14ac:dyDescent="0.25"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3D6FB-CF44-417B-8D58-47514F86570A}">
  <sheetPr>
    <tabColor rgb="FF636568"/>
  </sheetPr>
  <dimension ref="B1:N11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14" width="9.140625" style="6" customWidth="1"/>
    <col min="15" max="16384" width="9.140625" style="3"/>
  </cols>
  <sheetData>
    <row r="1" spans="2:14" s="4" customFormat="1" ht="21" x14ac:dyDescent="0.35">
      <c r="D1" s="2" t="s">
        <v>47</v>
      </c>
    </row>
    <row r="2" spans="2:14" s="4" customFormat="1" ht="18.75" x14ac:dyDescent="0.3">
      <c r="D2" s="5" t="s">
        <v>46</v>
      </c>
    </row>
    <row r="4" spans="2:14" x14ac:dyDescent="0.25">
      <c r="B4" s="136">
        <v>1</v>
      </c>
      <c r="C4" s="137"/>
      <c r="D4" s="137"/>
      <c r="E4" s="137"/>
      <c r="F4" s="138">
        <v>0</v>
      </c>
      <c r="G4" s="137"/>
      <c r="H4" s="137"/>
      <c r="I4" s="137"/>
      <c r="J4" s="138">
        <v>0</v>
      </c>
      <c r="K4" s="137"/>
      <c r="L4" s="137"/>
      <c r="M4" s="137"/>
      <c r="N4" s="138">
        <v>0</v>
      </c>
    </row>
    <row r="5" spans="2:14" x14ac:dyDescent="0.25"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2:14" x14ac:dyDescent="0.25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2:14" x14ac:dyDescent="0.25">
      <c r="B7" s="138">
        <v>0</v>
      </c>
      <c r="C7" s="137"/>
      <c r="D7" s="137"/>
      <c r="E7" s="137"/>
      <c r="F7" s="138">
        <v>0</v>
      </c>
      <c r="G7" s="137"/>
      <c r="H7" s="137"/>
      <c r="I7" s="137"/>
      <c r="J7" s="138">
        <v>0</v>
      </c>
      <c r="K7" s="137"/>
      <c r="L7" s="137"/>
      <c r="M7" s="137"/>
      <c r="N7" s="137"/>
    </row>
    <row r="8" spans="2:14" x14ac:dyDescent="0.25"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</row>
    <row r="9" spans="2:14" x14ac:dyDescent="0.25">
      <c r="B9" s="137"/>
      <c r="C9" s="137"/>
      <c r="D9" s="138">
        <v>0</v>
      </c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2:14" x14ac:dyDescent="0.25"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2:14" x14ac:dyDescent="0.25">
      <c r="B11" s="138">
        <v>0</v>
      </c>
      <c r="C11" s="137"/>
      <c r="D11" s="137"/>
      <c r="E11" s="137"/>
      <c r="F11" s="138">
        <v>0</v>
      </c>
      <c r="G11" s="137"/>
      <c r="H11" s="137"/>
      <c r="I11" s="137"/>
      <c r="J11" s="138">
        <v>0</v>
      </c>
      <c r="K11" s="137"/>
      <c r="L11" s="137"/>
      <c r="M11" s="137"/>
      <c r="N11" s="137"/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8890C-8B96-46B8-BBFB-1385B0CB1CD6}">
  <sheetPr>
    <tabColor rgb="FF636568"/>
  </sheetPr>
  <dimension ref="B1:N11"/>
  <sheetViews>
    <sheetView zoomScaleNormal="100" workbookViewId="0">
      <pane ySplit="2" topLeftCell="A3" activePane="bottomLeft" state="frozen"/>
      <selection activeCell="A3" sqref="A3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14" width="9.140625" style="6" customWidth="1"/>
    <col min="15" max="16384" width="9.140625" style="3"/>
  </cols>
  <sheetData>
    <row r="1" spans="2:14" s="4" customFormat="1" ht="21" x14ac:dyDescent="0.35">
      <c r="D1" s="2" t="s">
        <v>47</v>
      </c>
    </row>
    <row r="2" spans="2:14" s="4" customFormat="1" ht="18.75" x14ac:dyDescent="0.3">
      <c r="D2" s="5" t="s">
        <v>46</v>
      </c>
    </row>
    <row r="4" spans="2:14" x14ac:dyDescent="0.25">
      <c r="B4" s="136">
        <v>1</v>
      </c>
      <c r="C4" s="137"/>
      <c r="D4" s="137"/>
      <c r="E4" s="137"/>
      <c r="F4" s="138">
        <v>0</v>
      </c>
      <c r="G4" s="137"/>
      <c r="H4" s="137"/>
      <c r="I4" s="137"/>
      <c r="J4" s="138">
        <v>0</v>
      </c>
      <c r="K4" s="137"/>
      <c r="L4" s="137"/>
      <c r="M4" s="137"/>
      <c r="N4" s="138">
        <v>0</v>
      </c>
    </row>
    <row r="5" spans="2:14" x14ac:dyDescent="0.25"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2:14" x14ac:dyDescent="0.25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2:14" x14ac:dyDescent="0.25">
      <c r="B7" s="138">
        <v>0</v>
      </c>
      <c r="C7" s="137"/>
      <c r="D7" s="137"/>
      <c r="E7" s="137"/>
      <c r="F7" s="138">
        <v>0</v>
      </c>
      <c r="G7" s="137"/>
      <c r="H7" s="137"/>
      <c r="I7" s="137"/>
      <c r="J7" s="138">
        <v>0</v>
      </c>
      <c r="K7" s="137"/>
      <c r="L7" s="137"/>
      <c r="M7" s="137"/>
      <c r="N7" s="137"/>
    </row>
    <row r="8" spans="2:14" x14ac:dyDescent="0.25"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</row>
    <row r="9" spans="2:14" x14ac:dyDescent="0.25">
      <c r="B9" s="137"/>
      <c r="C9" s="137"/>
      <c r="D9" s="138">
        <v>0</v>
      </c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2:14" x14ac:dyDescent="0.25"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2:14" x14ac:dyDescent="0.25">
      <c r="B11" s="138">
        <v>0</v>
      </c>
      <c r="C11" s="137"/>
      <c r="D11" s="137"/>
      <c r="E11" s="137"/>
      <c r="F11" s="138">
        <v>0</v>
      </c>
      <c r="G11" s="137"/>
      <c r="H11" s="137"/>
      <c r="I11" s="137"/>
      <c r="J11" s="138">
        <v>0</v>
      </c>
      <c r="K11" s="137"/>
      <c r="L11" s="137"/>
      <c r="M11" s="137"/>
      <c r="N11" s="137"/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CEF85-1E63-489F-A9A8-B05CB13AB4E9}">
  <sheetPr>
    <tabColor rgb="FF636568"/>
  </sheetPr>
  <dimension ref="B1:N11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5" x14ac:dyDescent="0.25"/>
  <cols>
    <col min="1" max="1" width="2.5703125" style="3" customWidth="1"/>
    <col min="2" max="14" width="9.140625" style="6" customWidth="1"/>
    <col min="15" max="16384" width="9.140625" style="3"/>
  </cols>
  <sheetData>
    <row r="1" spans="2:14" s="4" customFormat="1" ht="21" x14ac:dyDescent="0.35">
      <c r="D1" s="2" t="s">
        <v>47</v>
      </c>
    </row>
    <row r="2" spans="2:14" s="4" customFormat="1" ht="18.75" x14ac:dyDescent="0.3">
      <c r="D2" s="5" t="s">
        <v>46</v>
      </c>
    </row>
    <row r="4" spans="2:14" x14ac:dyDescent="0.25">
      <c r="B4" s="136">
        <v>1</v>
      </c>
      <c r="C4" s="137"/>
      <c r="D4" s="137"/>
      <c r="E4" s="137"/>
      <c r="F4" s="138">
        <v>0</v>
      </c>
      <c r="G4" s="137"/>
      <c r="H4" s="137"/>
      <c r="I4" s="137"/>
      <c r="J4" s="138">
        <v>0</v>
      </c>
      <c r="K4" s="137"/>
      <c r="L4" s="137"/>
      <c r="M4" s="137"/>
      <c r="N4" s="138">
        <v>0</v>
      </c>
    </row>
    <row r="5" spans="2:14" x14ac:dyDescent="0.25"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2:14" x14ac:dyDescent="0.25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2:14" x14ac:dyDescent="0.25">
      <c r="B7" s="138">
        <v>0</v>
      </c>
      <c r="C7" s="137"/>
      <c r="D7" s="137"/>
      <c r="E7" s="137"/>
      <c r="F7" s="138">
        <v>0</v>
      </c>
      <c r="G7" s="137"/>
      <c r="H7" s="137"/>
      <c r="I7" s="137"/>
      <c r="J7" s="138">
        <v>0</v>
      </c>
      <c r="K7" s="137"/>
      <c r="L7" s="137"/>
      <c r="M7" s="137"/>
      <c r="N7" s="137"/>
    </row>
    <row r="8" spans="2:14" x14ac:dyDescent="0.25"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</row>
    <row r="9" spans="2:14" x14ac:dyDescent="0.25">
      <c r="B9" s="137"/>
      <c r="C9" s="137"/>
      <c r="D9" s="138">
        <v>0</v>
      </c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2:14" x14ac:dyDescent="0.25"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2:14" x14ac:dyDescent="0.25">
      <c r="B11" s="138">
        <v>0</v>
      </c>
      <c r="C11" s="137"/>
      <c r="D11" s="137"/>
      <c r="E11" s="137"/>
      <c r="F11" s="138">
        <v>0</v>
      </c>
      <c r="G11" s="137"/>
      <c r="H11" s="137"/>
      <c r="I11" s="137"/>
      <c r="J11" s="138">
        <v>0</v>
      </c>
      <c r="K11" s="137"/>
      <c r="L11" s="137"/>
      <c r="M11" s="137"/>
      <c r="N11" s="137"/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Overview</vt:lpstr>
      <vt:lpstr>Excel Challenge</vt:lpstr>
      <vt:lpstr>Benefits</vt:lpstr>
      <vt:lpstr>A1) Cat &amp; Schlep - Block</vt:lpstr>
      <vt:lpstr>A1) Cat &amp; Schlep - Block 02</vt:lpstr>
      <vt:lpstr>A1) Cat &amp; Schlep - Block 03</vt:lpstr>
      <vt:lpstr>A1) Cat &amp; Schlep - Lily Pads</vt:lpstr>
      <vt:lpstr>A1) Cat &amp; Schlep - Lily Pad 02</vt:lpstr>
      <vt:lpstr>A1) Cat &amp; Schlep - Lily Pad 03</vt:lpstr>
      <vt:lpstr>A1) Cat &amp; Schlep - Clusters</vt:lpstr>
      <vt:lpstr>A1) Cat &amp; Schlep - Clusters 02</vt:lpstr>
      <vt:lpstr>A1) Cat &amp; Schlep - Clusters 03</vt:lpstr>
      <vt:lpstr>A2) Switch Tabs - START</vt:lpstr>
      <vt:lpstr>A2) Switch Tabs - END</vt:lpstr>
      <vt:lpstr>A2) Switch Tabs - START 02</vt:lpstr>
      <vt:lpstr>A2) Switch Tabs - END 02</vt:lpstr>
      <vt:lpstr>A2) Switch Tabs - START 03</vt:lpstr>
      <vt:lpstr>A2) Switch Tabs - END 03</vt:lpstr>
      <vt:lpstr>A3) Select First &amp; Last Cell</vt:lpstr>
      <vt:lpstr>A3) Select First &amp; Last Cell 02</vt:lpstr>
      <vt:lpstr>A3) Select First &amp; Last Cell 03</vt:lpstr>
      <vt:lpstr>A4) Select Entire Column</vt:lpstr>
      <vt:lpstr>A4) Select Entire Column 02</vt:lpstr>
      <vt:lpstr>A4) Select Entire Column 03</vt:lpstr>
      <vt:lpstr>A4) Select Entire Row</vt:lpstr>
      <vt:lpstr>A4) Select Entire Row 02</vt:lpstr>
      <vt:lpstr>A4) Select Entire Row 03</vt:lpstr>
      <vt:lpstr>A5) Insert Cells</vt:lpstr>
      <vt:lpstr>A5) Insert Cells 02</vt:lpstr>
      <vt:lpstr>A5) Insert Cells 03</vt:lpstr>
      <vt:lpstr>A5) Delete Cells</vt:lpstr>
      <vt:lpstr>A5) Delete Cells 02</vt:lpstr>
      <vt:lpstr>A5) Delete Cells 03</vt:lpstr>
      <vt:lpstr>A5) Insert Columns</vt:lpstr>
      <vt:lpstr>A5) Insert Columns 02</vt:lpstr>
      <vt:lpstr>A5) Insert Columns 03</vt:lpstr>
      <vt:lpstr>A5) Delete Columns</vt:lpstr>
      <vt:lpstr>A5) Delete Columns 02</vt:lpstr>
      <vt:lpstr>A5) Delete Columns 03</vt:lpstr>
      <vt:lpstr>A5) Insert Rows</vt:lpstr>
      <vt:lpstr>A5) Insert Rows 02</vt:lpstr>
      <vt:lpstr>A5) Insert Rows 03</vt:lpstr>
      <vt:lpstr>A5) Delete Rows</vt:lpstr>
      <vt:lpstr>A5) Delete Rows 02</vt:lpstr>
      <vt:lpstr>A5) Delete Rows 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 Aviv</dc:creator>
  <cp:lastModifiedBy>Shir Aviv</cp:lastModifiedBy>
  <cp:lastPrinted>2020-11-09T18:30:32Z</cp:lastPrinted>
  <dcterms:created xsi:type="dcterms:W3CDTF">2014-01-07T16:50:54Z</dcterms:created>
  <dcterms:modified xsi:type="dcterms:W3CDTF">2023-02-28T18:59:40Z</dcterms:modified>
</cp:coreProperties>
</file>